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G190" i="1" l="1"/>
  <c r="F190" i="1"/>
  <c r="G186" i="1"/>
  <c r="F186" i="1"/>
  <c r="G185" i="1"/>
  <c r="F185" i="1"/>
  <c r="G184" i="1"/>
  <c r="F184" i="1"/>
  <c r="G180" i="1"/>
  <c r="F180" i="1"/>
  <c r="G179" i="1"/>
  <c r="F179" i="1"/>
  <c r="G178" i="1"/>
  <c r="F178" i="1"/>
  <c r="G174" i="1"/>
  <c r="F174" i="1"/>
  <c r="G173" i="1"/>
  <c r="F173" i="1"/>
  <c r="G172" i="1"/>
  <c r="F172" i="1"/>
  <c r="G168" i="1"/>
  <c r="F168" i="1"/>
  <c r="G167" i="1"/>
  <c r="F167" i="1"/>
  <c r="G166" i="1"/>
  <c r="F166" i="1"/>
  <c r="G165" i="1"/>
  <c r="F165" i="1"/>
  <c r="G164" i="1"/>
  <c r="F164" i="1"/>
  <c r="G163" i="1"/>
  <c r="F163" i="1"/>
  <c r="G162" i="1"/>
  <c r="F162" i="1"/>
  <c r="F78" i="1"/>
  <c r="G78" i="1" s="1"/>
</calcChain>
</file>

<file path=xl/sharedStrings.xml><?xml version="1.0" encoding="utf-8"?>
<sst xmlns="http://schemas.openxmlformats.org/spreadsheetml/2006/main" count="434" uniqueCount="141">
  <si>
    <t xml:space="preserve"> </t>
  </si>
  <si>
    <t>Официальный этап XXIV Чемпионата России по автозвуку и тюнингу                       г. Владивосток, 21.08.2021 г.</t>
  </si>
  <si>
    <t>SQ Новичок 3000</t>
  </si>
  <si>
    <t>№</t>
  </si>
  <si>
    <t>ФИО</t>
  </si>
  <si>
    <t>марка авто</t>
  </si>
  <si>
    <t>звук</t>
  </si>
  <si>
    <t>инстал</t>
  </si>
  <si>
    <t>сумма</t>
  </si>
  <si>
    <t>рейтинг</t>
  </si>
  <si>
    <t xml:space="preserve">НЕСТЕРОВ ГЕОРГИЙ </t>
  </si>
  <si>
    <t>TOYOTA WILL VS</t>
  </si>
  <si>
    <t xml:space="preserve">МЕДИНЦЕВ КИРИЛЛ </t>
  </si>
  <si>
    <t>TOYOTA SUCCEED</t>
  </si>
  <si>
    <t>БЕЛЯКОВ РУСЛАН</t>
  </si>
  <si>
    <t>TOYOTA IST</t>
  </si>
  <si>
    <t>МОКРОУСОВ ДМИТРИЙ</t>
  </si>
  <si>
    <t>TOYOTA SUPRA</t>
  </si>
  <si>
    <t>SQ Новичок без ограничений</t>
  </si>
  <si>
    <t xml:space="preserve">ЛАНГЕНШТРАС АЛЕКСАНДР </t>
  </si>
  <si>
    <t>NISSAN SKYLINE R34</t>
  </si>
  <si>
    <t xml:space="preserve">УРЮПИН ГЕОРГИЙ </t>
  </si>
  <si>
    <t>SUBARU FORESTER</t>
  </si>
  <si>
    <t xml:space="preserve">БАЧКОВСКИЙ ЕВГЕНИЙ </t>
  </si>
  <si>
    <t>TOYOTA PROBOX</t>
  </si>
  <si>
    <t xml:space="preserve">СЕМЕНОВ ВЯЧЕСЛАВ </t>
  </si>
  <si>
    <t>TOYOTA LAND CRUISER PRADO</t>
  </si>
  <si>
    <t xml:space="preserve">ПУСТОШНОВ ИГОРЬ </t>
  </si>
  <si>
    <t>TOYOTA SPRINTER CARIB</t>
  </si>
  <si>
    <t>SQ Любитель ОЕМ</t>
  </si>
  <si>
    <t xml:space="preserve">КЛИМОВ АЛЕКСАНДР </t>
  </si>
  <si>
    <t>SQ Любитель 4000</t>
  </si>
  <si>
    <t>КВАШНИН ВИТАЛИЙ</t>
  </si>
  <si>
    <t>TOYOTA PRIUS</t>
  </si>
  <si>
    <t>ЛАБУТИН ЮРИЙ</t>
  </si>
  <si>
    <t>HONDA FIT</t>
  </si>
  <si>
    <t xml:space="preserve">БАГРЯНЦЕВ ЮРИЙ </t>
  </si>
  <si>
    <t>NISSAN DATSUN TRUCK</t>
  </si>
  <si>
    <t>SQ Любитель без ограничений</t>
  </si>
  <si>
    <t>ЗАВИДОВ ВИКТОР</t>
  </si>
  <si>
    <t>SUZUKI ESCUDO</t>
  </si>
  <si>
    <t xml:space="preserve">ШЕВЕРОВ АРТЁМ </t>
  </si>
  <si>
    <t>TOYOTA CAMRY</t>
  </si>
  <si>
    <t xml:space="preserve">БАТРАКОВ АНДРЕЙ </t>
  </si>
  <si>
    <t>ЩЕРБАКОВ АЛЕКСАНДР</t>
  </si>
  <si>
    <t>ВОЛГА 3110</t>
  </si>
  <si>
    <t>SQ Мастер ОЕМ</t>
  </si>
  <si>
    <t xml:space="preserve">ДОРУХОВСКАЯ ОЛЕСЯ </t>
  </si>
  <si>
    <t>TOYOTA PRADO</t>
  </si>
  <si>
    <t>РАГОЗИН АЛЕКСАНДР</t>
  </si>
  <si>
    <t>TOYOTA 4RANNER</t>
  </si>
  <si>
    <t>SQ Мастер 5000</t>
  </si>
  <si>
    <t xml:space="preserve">АНТОНОВ АЛЕКСАНДР </t>
  </si>
  <si>
    <t>ШУБА МИХАИЛ</t>
  </si>
  <si>
    <t>MAZDA DEMIO</t>
  </si>
  <si>
    <t>SQ Мастер Limited</t>
  </si>
  <si>
    <t>КОЛОМИЕЦ ДМИТРИЙ</t>
  </si>
  <si>
    <t>TOYOTA MARK 2</t>
  </si>
  <si>
    <t>SQ Мастер без ограничений</t>
  </si>
  <si>
    <t>ЯНЧЕНКОВ МИХАИЛ</t>
  </si>
  <si>
    <t>TOYOTA KLUGER</t>
  </si>
  <si>
    <t>ВОЛКОВ МИХАИЛ</t>
  </si>
  <si>
    <t>TOYOTA COROLLA AXIO</t>
  </si>
  <si>
    <t>SQ Эксперт ОЕМ</t>
  </si>
  <si>
    <t>МАВРЕШКО РУСЛАН</t>
  </si>
  <si>
    <t>LEXUS RX 450 H</t>
  </si>
  <si>
    <t>TOYOTA CROWN</t>
  </si>
  <si>
    <t>SQ Эксперт Limited</t>
  </si>
  <si>
    <t xml:space="preserve">ВОЛКОВ РОМАН </t>
  </si>
  <si>
    <t xml:space="preserve">ОГАННИСЯН ГЕВОРГ </t>
  </si>
  <si>
    <t>INFINITY QX-70</t>
  </si>
  <si>
    <t>РЯБОВ ПЕТР</t>
  </si>
  <si>
    <t>TOYOTA WISH</t>
  </si>
  <si>
    <t>Мультимедиа Любитель</t>
  </si>
  <si>
    <t xml:space="preserve">ШАМАХАНОВ ДМИТРИЙ </t>
  </si>
  <si>
    <t>NISSAN SERENA</t>
  </si>
  <si>
    <t>ESPL Багажник 1 W</t>
  </si>
  <si>
    <t>замер закр</t>
  </si>
  <si>
    <t>замер откр</t>
  </si>
  <si>
    <t>ESPL Багажник 2 W</t>
  </si>
  <si>
    <t xml:space="preserve">КУЗЬМИН СЕРГЕЙ </t>
  </si>
  <si>
    <t>NISSAN STAGEA</t>
  </si>
  <si>
    <t>ЦЫБАКОВ ИВАН</t>
  </si>
  <si>
    <t>TOYOTA CARINA</t>
  </si>
  <si>
    <t xml:space="preserve">ИЛЬИН АНТОН </t>
  </si>
  <si>
    <t>ESPL Багажник 4 W</t>
  </si>
  <si>
    <t xml:space="preserve">ЛЮТЫХ ЕВГЕНИЙ </t>
  </si>
  <si>
    <t>NISSAN WINGROAD</t>
  </si>
  <si>
    <t xml:space="preserve">ГОНЧАР ПАВЕЛ </t>
  </si>
  <si>
    <t>NISSAN PRIMERA</t>
  </si>
  <si>
    <t xml:space="preserve">КРОХАЛЕВ РУСЛАН </t>
  </si>
  <si>
    <t>TOYOTA PREMIO</t>
  </si>
  <si>
    <t xml:space="preserve">ШПИЛИНОВ ДМИТРИЙ </t>
  </si>
  <si>
    <t>TOYOTA BB</t>
  </si>
  <si>
    <t xml:space="preserve">МЕЛЬНИКОВ ВАСИЛИЙ </t>
  </si>
  <si>
    <t>TOYOTA ALTEZZA GITA</t>
  </si>
  <si>
    <t xml:space="preserve">ШИПИЛОВ АЛЕКСЕЙ </t>
  </si>
  <si>
    <t xml:space="preserve">АГАПИТОВ АЛЕКСАНДР </t>
  </si>
  <si>
    <t>NISSAN BLUEBIRD SYLPHY</t>
  </si>
  <si>
    <t>ESPL Багажник без ограничений</t>
  </si>
  <si>
    <t>ESPL Багажник Стойка B/R</t>
  </si>
  <si>
    <t xml:space="preserve">КОЖУШКО ВЛАДИСЛАВ </t>
  </si>
  <si>
    <t>SUBARU LEGACY</t>
  </si>
  <si>
    <t xml:space="preserve">МАХОНЯ ДМИТРИЙ </t>
  </si>
  <si>
    <t xml:space="preserve">ГУТОВ АЛЕКСАНДР </t>
  </si>
  <si>
    <t xml:space="preserve">ФИЛОНЕНКО АНДРЕЙ </t>
  </si>
  <si>
    <t>HONDA ACCORD</t>
  </si>
  <si>
    <t>ESPL Эксперт</t>
  </si>
  <si>
    <t xml:space="preserve">ГРИНЯКИН АНТОН </t>
  </si>
  <si>
    <t>ВАЗ 2105</t>
  </si>
  <si>
    <t>ШАЙМУРАТОВ ЕГОР</t>
  </si>
  <si>
    <t>ЛИТВИНЕНКО МИХАИЛ</t>
  </si>
  <si>
    <t>HONDA CR-Z</t>
  </si>
  <si>
    <t>ESPL Экстрим стойка В</t>
  </si>
  <si>
    <t xml:space="preserve">КРАВЦОВ МАКСИМ </t>
  </si>
  <si>
    <t>TOYOTA VITZ</t>
  </si>
  <si>
    <t xml:space="preserve">ДЕГТЯРЕВ ИЛЬЯ </t>
  </si>
  <si>
    <t>TOYOTA COROLLA FIELDER</t>
  </si>
  <si>
    <t>ESPL Экстрим стена</t>
  </si>
  <si>
    <t xml:space="preserve">ТАМОНИН ВАДИМ </t>
  </si>
  <si>
    <t>LADA 2105</t>
  </si>
  <si>
    <t xml:space="preserve">СОКОЛОВ АЛЕКСАНДР </t>
  </si>
  <si>
    <t>NISSAN AD MAX</t>
  </si>
  <si>
    <t>ESQL Мастер</t>
  </si>
  <si>
    <t>МАНАКОВ СЕРГЕЙ</t>
  </si>
  <si>
    <t>HONDA INSIGT</t>
  </si>
  <si>
    <t>ESQL Эксперт</t>
  </si>
  <si>
    <t>ЕФИМЕНКО МИХАИЛ</t>
  </si>
  <si>
    <t>ESQL Экстрим</t>
  </si>
  <si>
    <t>замер</t>
  </si>
  <si>
    <t>EMMA Тюнинг Custom Unlimited</t>
  </si>
  <si>
    <t xml:space="preserve">ПЕРЕПЁЛКИН ВЛАДИМИР </t>
  </si>
  <si>
    <t>TOYOTA CELICA</t>
  </si>
  <si>
    <t>EMMA Тюнинг Спорт</t>
  </si>
  <si>
    <t xml:space="preserve">САДРИДИНОВ РУСТАМ </t>
  </si>
  <si>
    <t xml:space="preserve">ЛЁВКИН НИКИТА </t>
  </si>
  <si>
    <t>NISSAN DATSUN</t>
  </si>
  <si>
    <t>ЕММА АРТ Живопись</t>
  </si>
  <si>
    <t>ЕММА Ретро Проект</t>
  </si>
  <si>
    <t>ЕММА Ретро Реставрация</t>
  </si>
  <si>
    <t>TOYOTA HILUX SURF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</si>
</sst>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 shrinkToFi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vertical="center" wrapText="1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6" fillId="3" borderId="0" xfId="0" applyFont="1" applyFill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/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10" fillId="0" borderId="0" xfId="0" applyFont="1" applyBorder="1"/>
    <xf numFmtId="0" fontId="7" fillId="0" borderId="0" xfId="0" applyFont="1"/>
    <xf numFmtId="0" fontId="8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4" borderId="0" xfId="0" applyFont="1" applyFill="1"/>
    <xf numFmtId="0" fontId="12" fillId="0" borderId="0" xfId="0" applyFont="1"/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2" fontId="7" fillId="0" borderId="0" xfId="0" applyNumberFormat="1" applyFont="1" applyBorder="1" applyAlignment="1">
      <alignment horizontal="center" wrapText="1"/>
    </xf>
    <xf numFmtId="0" fontId="7" fillId="0" borderId="2" xfId="0" applyFont="1" applyBorder="1"/>
    <xf numFmtId="0" fontId="7" fillId="0" borderId="3" xfId="0" applyFont="1" applyBorder="1"/>
    <xf numFmtId="0" fontId="7" fillId="0" borderId="0" xfId="0" applyFont="1" applyBorder="1"/>
    <xf numFmtId="0" fontId="15" fillId="0" borderId="0" xfId="0" applyFont="1"/>
    <xf numFmtId="0" fontId="1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228600</xdr:rowOff>
    </xdr:from>
    <xdr:to>
      <xdr:col>1</xdr:col>
      <xdr:colOff>1743075</xdr:colOff>
      <xdr:row>3</xdr:row>
      <xdr:rowOff>133350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228600"/>
          <a:ext cx="2019300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0"/>
  <sheetViews>
    <sheetView tabSelected="1" workbookViewId="0">
      <selection activeCell="L14" sqref="L14"/>
    </sheetView>
  </sheetViews>
  <sheetFormatPr defaultColWidth="9" defaultRowHeight="15.75" x14ac:dyDescent="0.25"/>
  <cols>
    <col min="1" max="1" width="9" style="1"/>
    <col min="2" max="2" width="31.140625" style="5" customWidth="1"/>
    <col min="3" max="3" width="30.5703125" style="5" customWidth="1"/>
    <col min="4" max="4" width="9" style="19"/>
    <col min="5" max="9" width="9" style="4"/>
    <col min="10" max="16384" width="9" style="5"/>
  </cols>
  <sheetData>
    <row r="1" spans="1:8" ht="20.25" x14ac:dyDescent="0.25">
      <c r="B1" s="2" t="s">
        <v>0</v>
      </c>
      <c r="C1" s="3" t="s">
        <v>1</v>
      </c>
      <c r="D1" s="3"/>
      <c r="E1" s="3"/>
      <c r="F1" s="3"/>
      <c r="G1" s="3"/>
    </row>
    <row r="2" spans="1:8" ht="20.25" x14ac:dyDescent="0.25">
      <c r="B2" s="2"/>
      <c r="C2" s="3"/>
      <c r="D2" s="3"/>
      <c r="E2" s="3"/>
      <c r="F2" s="3"/>
      <c r="G2" s="3"/>
    </row>
    <row r="3" spans="1:8" ht="20.25" customHeight="1" x14ac:dyDescent="0.25">
      <c r="B3" s="6"/>
      <c r="C3" s="3"/>
      <c r="D3" s="3"/>
      <c r="E3" s="3"/>
      <c r="F3" s="3"/>
      <c r="G3" s="3"/>
    </row>
    <row r="4" spans="1:8" x14ac:dyDescent="0.25">
      <c r="B4" s="7"/>
      <c r="C4" s="3"/>
      <c r="D4" s="3"/>
      <c r="E4" s="3"/>
      <c r="F4" s="3"/>
      <c r="G4" s="3"/>
    </row>
    <row r="5" spans="1:8" x14ac:dyDescent="0.25">
      <c r="B5" s="7"/>
      <c r="C5" s="7"/>
      <c r="D5" s="8"/>
      <c r="E5" s="9"/>
      <c r="F5" s="9"/>
      <c r="G5" s="9"/>
    </row>
    <row r="6" spans="1:8" ht="19.5" thickBot="1" x14ac:dyDescent="0.35">
      <c r="A6" s="10" t="s">
        <v>2</v>
      </c>
      <c r="B6" s="10"/>
      <c r="C6" s="11"/>
      <c r="D6" s="12"/>
      <c r="E6" s="12"/>
      <c r="F6" s="13"/>
      <c r="G6" s="13"/>
    </row>
    <row r="7" spans="1:8" ht="32.25" thickBot="1" x14ac:dyDescent="0.3">
      <c r="A7" s="14" t="s">
        <v>3</v>
      </c>
      <c r="B7" s="14" t="s">
        <v>4</v>
      </c>
      <c r="C7" s="15" t="s">
        <v>5</v>
      </c>
      <c r="D7" s="16"/>
      <c r="E7" s="15" t="s">
        <v>6</v>
      </c>
      <c r="F7" s="15" t="s">
        <v>7</v>
      </c>
      <c r="G7" s="15" t="s">
        <v>8</v>
      </c>
      <c r="H7" s="15" t="s">
        <v>9</v>
      </c>
    </row>
    <row r="8" spans="1:8" x14ac:dyDescent="0.25">
      <c r="A8" s="17">
        <v>1</v>
      </c>
      <c r="B8" s="18" t="s">
        <v>10</v>
      </c>
      <c r="C8" s="18" t="s">
        <v>11</v>
      </c>
      <c r="E8" s="20">
        <v>192</v>
      </c>
      <c r="F8" s="20">
        <v>74</v>
      </c>
      <c r="G8" s="20">
        <v>266</v>
      </c>
      <c r="H8" s="20">
        <v>10</v>
      </c>
    </row>
    <row r="9" spans="1:8" x14ac:dyDescent="0.25">
      <c r="A9" s="17">
        <v>2</v>
      </c>
      <c r="B9" s="18" t="s">
        <v>12</v>
      </c>
      <c r="C9" s="18" t="s">
        <v>13</v>
      </c>
      <c r="E9" s="20">
        <v>178</v>
      </c>
      <c r="F9" s="20">
        <v>76</v>
      </c>
      <c r="G9" s="20">
        <v>254</v>
      </c>
      <c r="H9" s="20">
        <v>8</v>
      </c>
    </row>
    <row r="10" spans="1:8" x14ac:dyDescent="0.25">
      <c r="A10" s="17">
        <v>3</v>
      </c>
      <c r="B10" s="18" t="s">
        <v>14</v>
      </c>
      <c r="C10" s="18" t="s">
        <v>15</v>
      </c>
      <c r="E10" s="20">
        <v>175</v>
      </c>
      <c r="F10" s="20">
        <v>76</v>
      </c>
      <c r="G10" s="20">
        <v>251</v>
      </c>
      <c r="H10" s="20">
        <v>6</v>
      </c>
    </row>
    <row r="11" spans="1:8" x14ac:dyDescent="0.25">
      <c r="A11" s="17">
        <v>4</v>
      </c>
      <c r="B11" s="18" t="s">
        <v>16</v>
      </c>
      <c r="C11" s="18" t="s">
        <v>17</v>
      </c>
      <c r="E11" s="20">
        <v>165</v>
      </c>
      <c r="F11" s="20">
        <v>76</v>
      </c>
      <c r="G11" s="20">
        <v>241</v>
      </c>
      <c r="H11" s="20">
        <v>5</v>
      </c>
    </row>
    <row r="12" spans="1:8" x14ac:dyDescent="0.25">
      <c r="E12" s="19"/>
    </row>
    <row r="13" spans="1:8" ht="19.5" thickBot="1" x14ac:dyDescent="0.35">
      <c r="A13" s="10" t="s">
        <v>18</v>
      </c>
      <c r="B13" s="11"/>
      <c r="C13" s="11"/>
      <c r="E13" s="12"/>
      <c r="F13" s="12"/>
      <c r="G13" s="13"/>
      <c r="H13" s="13"/>
    </row>
    <row r="14" spans="1:8" ht="32.25" thickBot="1" x14ac:dyDescent="0.3">
      <c r="A14" s="14" t="s">
        <v>3</v>
      </c>
      <c r="B14" s="15" t="s">
        <v>4</v>
      </c>
      <c r="C14" s="15" t="s">
        <v>5</v>
      </c>
      <c r="D14" s="16"/>
      <c r="E14" s="15" t="s">
        <v>6</v>
      </c>
      <c r="F14" s="15" t="s">
        <v>7</v>
      </c>
      <c r="G14" s="15" t="s">
        <v>8</v>
      </c>
      <c r="H14" s="15" t="s">
        <v>9</v>
      </c>
    </row>
    <row r="15" spans="1:8" x14ac:dyDescent="0.25">
      <c r="A15" s="17">
        <v>1</v>
      </c>
      <c r="B15" s="18" t="s">
        <v>19</v>
      </c>
      <c r="C15" s="18" t="s">
        <v>20</v>
      </c>
      <c r="E15" s="20">
        <v>208</v>
      </c>
      <c r="F15" s="20">
        <v>76</v>
      </c>
      <c r="G15" s="20">
        <v>284</v>
      </c>
      <c r="H15" s="20">
        <v>10</v>
      </c>
    </row>
    <row r="16" spans="1:8" x14ac:dyDescent="0.25">
      <c r="A16" s="17">
        <v>2</v>
      </c>
      <c r="B16" s="18" t="s">
        <v>21</v>
      </c>
      <c r="C16" s="18" t="s">
        <v>22</v>
      </c>
      <c r="E16" s="20">
        <v>204</v>
      </c>
      <c r="F16" s="20">
        <v>74</v>
      </c>
      <c r="G16" s="20">
        <v>278</v>
      </c>
      <c r="H16" s="20">
        <v>8</v>
      </c>
    </row>
    <row r="17" spans="1:8" x14ac:dyDescent="0.25">
      <c r="A17" s="17">
        <v>3</v>
      </c>
      <c r="B17" s="18" t="s">
        <v>23</v>
      </c>
      <c r="C17" s="18" t="s">
        <v>24</v>
      </c>
      <c r="E17" s="20">
        <v>200</v>
      </c>
      <c r="F17" s="20">
        <v>76</v>
      </c>
      <c r="G17" s="20">
        <v>276</v>
      </c>
      <c r="H17" s="20">
        <v>6</v>
      </c>
    </row>
    <row r="18" spans="1:8" x14ac:dyDescent="0.25">
      <c r="A18" s="17">
        <v>4</v>
      </c>
      <c r="B18" s="18" t="s">
        <v>25</v>
      </c>
      <c r="C18" s="18" t="s">
        <v>26</v>
      </c>
      <c r="E18" s="20">
        <v>160</v>
      </c>
      <c r="F18" s="20">
        <v>76</v>
      </c>
      <c r="G18" s="20">
        <v>236</v>
      </c>
      <c r="H18" s="20">
        <v>5</v>
      </c>
    </row>
    <row r="19" spans="1:8" x14ac:dyDescent="0.25">
      <c r="A19" s="17">
        <v>5</v>
      </c>
      <c r="B19" s="18" t="s">
        <v>27</v>
      </c>
      <c r="C19" s="18" t="s">
        <v>28</v>
      </c>
      <c r="E19" s="20">
        <v>168</v>
      </c>
      <c r="F19" s="20">
        <v>66</v>
      </c>
      <c r="G19" s="20">
        <v>234</v>
      </c>
      <c r="H19" s="20">
        <v>4</v>
      </c>
    </row>
    <row r="20" spans="1:8" x14ac:dyDescent="0.25">
      <c r="E20" s="19"/>
    </row>
    <row r="21" spans="1:8" ht="19.5" thickBot="1" x14ac:dyDescent="0.35">
      <c r="A21" s="10" t="s">
        <v>29</v>
      </c>
      <c r="B21" s="11"/>
      <c r="C21" s="11"/>
      <c r="E21" s="12"/>
      <c r="F21" s="12"/>
      <c r="G21" s="13"/>
      <c r="H21" s="13"/>
    </row>
    <row r="22" spans="1:8" ht="32.25" thickBot="1" x14ac:dyDescent="0.3">
      <c r="A22" s="14" t="s">
        <v>3</v>
      </c>
      <c r="B22" s="15" t="s">
        <v>4</v>
      </c>
      <c r="C22" s="15" t="s">
        <v>5</v>
      </c>
      <c r="D22" s="16"/>
      <c r="E22" s="15" t="s">
        <v>6</v>
      </c>
      <c r="F22" s="15" t="s">
        <v>7</v>
      </c>
      <c r="G22" s="15" t="s">
        <v>8</v>
      </c>
      <c r="H22" s="15" t="s">
        <v>9</v>
      </c>
    </row>
    <row r="23" spans="1:8" x14ac:dyDescent="0.25">
      <c r="A23" s="17">
        <v>1</v>
      </c>
      <c r="B23" s="18" t="s">
        <v>30</v>
      </c>
      <c r="C23" s="18" t="s">
        <v>22</v>
      </c>
      <c r="E23" s="20">
        <v>217</v>
      </c>
      <c r="F23" s="20">
        <v>111</v>
      </c>
      <c r="G23" s="20">
        <v>328</v>
      </c>
      <c r="H23" s="20">
        <v>10</v>
      </c>
    </row>
    <row r="24" spans="1:8" x14ac:dyDescent="0.25">
      <c r="E24" s="19"/>
    </row>
    <row r="25" spans="1:8" ht="19.5" thickBot="1" x14ac:dyDescent="0.35">
      <c r="A25" s="10" t="s">
        <v>31</v>
      </c>
      <c r="B25" s="11"/>
      <c r="C25" s="11"/>
      <c r="E25" s="12"/>
      <c r="F25" s="12"/>
      <c r="G25" s="13"/>
      <c r="H25" s="13"/>
    </row>
    <row r="26" spans="1:8" ht="32.25" thickBot="1" x14ac:dyDescent="0.3">
      <c r="A26" s="14" t="s">
        <v>3</v>
      </c>
      <c r="B26" s="15" t="s">
        <v>4</v>
      </c>
      <c r="C26" s="15" t="s">
        <v>5</v>
      </c>
      <c r="D26" s="16"/>
      <c r="E26" s="15" t="s">
        <v>6</v>
      </c>
      <c r="F26" s="15" t="s">
        <v>7</v>
      </c>
      <c r="G26" s="15" t="s">
        <v>8</v>
      </c>
      <c r="H26" s="15" t="s">
        <v>9</v>
      </c>
    </row>
    <row r="27" spans="1:8" x14ac:dyDescent="0.25">
      <c r="A27" s="17">
        <v>1</v>
      </c>
      <c r="B27" s="18" t="s">
        <v>32</v>
      </c>
      <c r="C27" s="18" t="s">
        <v>33</v>
      </c>
      <c r="E27" s="20">
        <v>215</v>
      </c>
      <c r="F27" s="20">
        <v>111</v>
      </c>
      <c r="G27" s="20">
        <v>326</v>
      </c>
      <c r="H27" s="20">
        <v>10</v>
      </c>
    </row>
    <row r="28" spans="1:8" x14ac:dyDescent="0.25">
      <c r="A28" s="17">
        <v>2</v>
      </c>
      <c r="B28" s="18" t="s">
        <v>34</v>
      </c>
      <c r="C28" s="18" t="s">
        <v>35</v>
      </c>
      <c r="E28" s="20">
        <v>205</v>
      </c>
      <c r="F28" s="20">
        <v>111</v>
      </c>
      <c r="G28" s="20">
        <v>316</v>
      </c>
      <c r="H28" s="20">
        <v>8</v>
      </c>
    </row>
    <row r="29" spans="1:8" x14ac:dyDescent="0.25">
      <c r="A29" s="17">
        <v>3</v>
      </c>
      <c r="B29" s="18" t="s">
        <v>36</v>
      </c>
      <c r="C29" s="18" t="s">
        <v>37</v>
      </c>
      <c r="E29" s="20">
        <v>195</v>
      </c>
      <c r="F29" s="20">
        <v>111</v>
      </c>
      <c r="G29" s="20">
        <v>306</v>
      </c>
      <c r="H29" s="20">
        <v>6</v>
      </c>
    </row>
    <row r="30" spans="1:8" x14ac:dyDescent="0.25">
      <c r="E30" s="19"/>
    </row>
    <row r="31" spans="1:8" ht="19.5" thickBot="1" x14ac:dyDescent="0.35">
      <c r="A31" s="10" t="s">
        <v>38</v>
      </c>
      <c r="B31" s="11"/>
      <c r="C31" s="11"/>
      <c r="E31" s="12"/>
      <c r="F31" s="12"/>
      <c r="G31" s="13"/>
      <c r="H31" s="13"/>
    </row>
    <row r="32" spans="1:8" ht="32.25" thickBot="1" x14ac:dyDescent="0.3">
      <c r="A32" s="14" t="s">
        <v>3</v>
      </c>
      <c r="B32" s="15" t="s">
        <v>4</v>
      </c>
      <c r="C32" s="15" t="s">
        <v>5</v>
      </c>
      <c r="D32" s="16"/>
      <c r="E32" s="15" t="s">
        <v>6</v>
      </c>
      <c r="F32" s="15" t="s">
        <v>7</v>
      </c>
      <c r="G32" s="15" t="s">
        <v>8</v>
      </c>
      <c r="H32" s="15" t="s">
        <v>9</v>
      </c>
    </row>
    <row r="33" spans="1:8" x14ac:dyDescent="0.25">
      <c r="A33" s="17">
        <v>1</v>
      </c>
      <c r="B33" s="18" t="s">
        <v>39</v>
      </c>
      <c r="C33" s="18" t="s">
        <v>40</v>
      </c>
      <c r="E33" s="20">
        <v>256</v>
      </c>
      <c r="F33" s="20">
        <v>111</v>
      </c>
      <c r="G33" s="20">
        <v>367</v>
      </c>
      <c r="H33" s="20">
        <v>10</v>
      </c>
    </row>
    <row r="34" spans="1:8" x14ac:dyDescent="0.25">
      <c r="A34" s="17">
        <v>2</v>
      </c>
      <c r="B34" s="18" t="s">
        <v>41</v>
      </c>
      <c r="C34" s="18" t="s">
        <v>42</v>
      </c>
      <c r="E34" s="20">
        <v>249</v>
      </c>
      <c r="F34" s="20">
        <v>104</v>
      </c>
      <c r="G34" s="20">
        <v>353</v>
      </c>
      <c r="H34" s="20">
        <v>8</v>
      </c>
    </row>
    <row r="35" spans="1:8" x14ac:dyDescent="0.25">
      <c r="A35" s="17">
        <v>3</v>
      </c>
      <c r="B35" s="18" t="s">
        <v>43</v>
      </c>
      <c r="C35" s="18" t="s">
        <v>35</v>
      </c>
      <c r="E35" s="20">
        <v>223</v>
      </c>
      <c r="F35" s="20">
        <v>111</v>
      </c>
      <c r="G35" s="20">
        <v>334</v>
      </c>
      <c r="H35" s="20">
        <v>6</v>
      </c>
    </row>
    <row r="36" spans="1:8" x14ac:dyDescent="0.25">
      <c r="A36" s="17">
        <v>4</v>
      </c>
      <c r="B36" s="18" t="s">
        <v>44</v>
      </c>
      <c r="C36" s="18" t="s">
        <v>45</v>
      </c>
      <c r="E36" s="20">
        <v>200</v>
      </c>
      <c r="F36" s="20">
        <v>110</v>
      </c>
      <c r="G36" s="20">
        <v>310</v>
      </c>
      <c r="H36" s="20">
        <v>5</v>
      </c>
    </row>
    <row r="37" spans="1:8" x14ac:dyDescent="0.25">
      <c r="E37" s="19"/>
    </row>
    <row r="38" spans="1:8" ht="19.5" thickBot="1" x14ac:dyDescent="0.35">
      <c r="A38" s="10" t="s">
        <v>46</v>
      </c>
      <c r="B38" s="11"/>
      <c r="C38" s="11"/>
      <c r="E38" s="12"/>
      <c r="F38" s="12"/>
      <c r="G38" s="13"/>
      <c r="H38" s="13"/>
    </row>
    <row r="39" spans="1:8" ht="32.25" thickBot="1" x14ac:dyDescent="0.3">
      <c r="A39" s="14" t="s">
        <v>3</v>
      </c>
      <c r="B39" s="15" t="s">
        <v>4</v>
      </c>
      <c r="C39" s="15" t="s">
        <v>5</v>
      </c>
      <c r="D39" s="16"/>
      <c r="E39" s="15" t="s">
        <v>6</v>
      </c>
      <c r="F39" s="15" t="s">
        <v>7</v>
      </c>
      <c r="G39" s="15" t="s">
        <v>8</v>
      </c>
      <c r="H39" s="15" t="s">
        <v>9</v>
      </c>
    </row>
    <row r="40" spans="1:8" x14ac:dyDescent="0.25">
      <c r="A40" s="17">
        <v>1</v>
      </c>
      <c r="B40" s="18" t="s">
        <v>47</v>
      </c>
      <c r="C40" s="18" t="s">
        <v>48</v>
      </c>
      <c r="E40" s="20">
        <v>237</v>
      </c>
      <c r="F40" s="20">
        <v>156</v>
      </c>
      <c r="G40" s="20">
        <v>393</v>
      </c>
      <c r="H40" s="20">
        <v>10</v>
      </c>
    </row>
    <row r="41" spans="1:8" x14ac:dyDescent="0.25">
      <c r="A41" s="17">
        <v>2</v>
      </c>
      <c r="B41" s="18" t="s">
        <v>49</v>
      </c>
      <c r="C41" s="18" t="s">
        <v>50</v>
      </c>
      <c r="E41" s="20">
        <v>222</v>
      </c>
      <c r="F41" s="20">
        <v>146</v>
      </c>
      <c r="G41" s="20">
        <v>368</v>
      </c>
      <c r="H41" s="20">
        <v>8</v>
      </c>
    </row>
    <row r="42" spans="1:8" x14ac:dyDescent="0.25">
      <c r="E42" s="19"/>
    </row>
    <row r="43" spans="1:8" ht="19.5" thickBot="1" x14ac:dyDescent="0.35">
      <c r="A43" s="10" t="s">
        <v>51</v>
      </c>
      <c r="B43" s="11"/>
      <c r="C43" s="11"/>
      <c r="E43" s="12"/>
      <c r="F43" s="12"/>
      <c r="G43" s="13"/>
      <c r="H43" s="13"/>
    </row>
    <row r="44" spans="1:8" ht="32.25" thickBot="1" x14ac:dyDescent="0.3">
      <c r="A44" s="14" t="s">
        <v>3</v>
      </c>
      <c r="B44" s="15" t="s">
        <v>4</v>
      </c>
      <c r="C44" s="15" t="s">
        <v>5</v>
      </c>
      <c r="D44" s="16"/>
      <c r="E44" s="15" t="s">
        <v>6</v>
      </c>
      <c r="F44" s="15" t="s">
        <v>7</v>
      </c>
      <c r="G44" s="15" t="s">
        <v>8</v>
      </c>
      <c r="H44" s="15" t="s">
        <v>9</v>
      </c>
    </row>
    <row r="45" spans="1:8" x14ac:dyDescent="0.25">
      <c r="A45" s="17">
        <v>1</v>
      </c>
      <c r="B45" s="18" t="s">
        <v>52</v>
      </c>
      <c r="C45" s="18" t="s">
        <v>35</v>
      </c>
      <c r="E45" s="20">
        <v>233</v>
      </c>
      <c r="F45" s="20">
        <v>154</v>
      </c>
      <c r="G45" s="20">
        <v>387</v>
      </c>
      <c r="H45" s="20">
        <v>10</v>
      </c>
    </row>
    <row r="46" spans="1:8" x14ac:dyDescent="0.25">
      <c r="A46" s="17">
        <v>2</v>
      </c>
      <c r="B46" s="18" t="s">
        <v>53</v>
      </c>
      <c r="C46" s="18" t="s">
        <v>54</v>
      </c>
      <c r="E46" s="20">
        <v>222</v>
      </c>
      <c r="F46" s="20">
        <v>119</v>
      </c>
      <c r="G46" s="20">
        <v>341</v>
      </c>
      <c r="H46" s="20">
        <v>8</v>
      </c>
    </row>
    <row r="47" spans="1:8" x14ac:dyDescent="0.25">
      <c r="E47" s="19"/>
    </row>
    <row r="48" spans="1:8" ht="19.5" thickBot="1" x14ac:dyDescent="0.35">
      <c r="A48" s="10" t="s">
        <v>55</v>
      </c>
      <c r="B48" s="11"/>
      <c r="C48" s="11"/>
      <c r="E48" s="12"/>
      <c r="F48" s="12"/>
      <c r="G48" s="13"/>
      <c r="H48" s="13"/>
    </row>
    <row r="49" spans="1:8" ht="32.25" thickBot="1" x14ac:dyDescent="0.3">
      <c r="A49" s="14" t="s">
        <v>3</v>
      </c>
      <c r="B49" s="15" t="s">
        <v>4</v>
      </c>
      <c r="C49" s="15" t="s">
        <v>5</v>
      </c>
      <c r="D49" s="16"/>
      <c r="E49" s="15" t="s">
        <v>6</v>
      </c>
      <c r="F49" s="15" t="s">
        <v>7</v>
      </c>
      <c r="G49" s="15" t="s">
        <v>8</v>
      </c>
      <c r="H49" s="15" t="s">
        <v>9</v>
      </c>
    </row>
    <row r="50" spans="1:8" x14ac:dyDescent="0.25">
      <c r="A50" s="17">
        <v>1</v>
      </c>
      <c r="B50" s="21" t="s">
        <v>56</v>
      </c>
      <c r="C50" s="21" t="s">
        <v>57</v>
      </c>
      <c r="E50" s="20">
        <v>219</v>
      </c>
      <c r="F50" s="20">
        <v>129</v>
      </c>
      <c r="G50" s="20">
        <v>348</v>
      </c>
      <c r="H50" s="20">
        <v>10</v>
      </c>
    </row>
    <row r="51" spans="1:8" x14ac:dyDescent="0.25">
      <c r="E51" s="19"/>
    </row>
    <row r="52" spans="1:8" ht="19.5" thickBot="1" x14ac:dyDescent="0.35">
      <c r="A52" s="10" t="s">
        <v>58</v>
      </c>
      <c r="B52" s="22"/>
      <c r="C52" s="11"/>
      <c r="E52" s="12"/>
      <c r="F52" s="12"/>
      <c r="G52" s="13"/>
      <c r="H52" s="13"/>
    </row>
    <row r="53" spans="1:8" ht="32.25" thickBot="1" x14ac:dyDescent="0.3">
      <c r="A53" s="14" t="s">
        <v>3</v>
      </c>
      <c r="B53" s="15" t="s">
        <v>4</v>
      </c>
      <c r="C53" s="15" t="s">
        <v>5</v>
      </c>
      <c r="D53" s="16"/>
      <c r="E53" s="15" t="s">
        <v>6</v>
      </c>
      <c r="F53" s="15" t="s">
        <v>7</v>
      </c>
      <c r="G53" s="15" t="s">
        <v>8</v>
      </c>
      <c r="H53" s="15" t="s">
        <v>9</v>
      </c>
    </row>
    <row r="54" spans="1:8" x14ac:dyDescent="0.25">
      <c r="A54" s="23">
        <v>1</v>
      </c>
      <c r="B54" s="18" t="s">
        <v>59</v>
      </c>
      <c r="C54" s="18" t="s">
        <v>60</v>
      </c>
      <c r="E54" s="24">
        <v>228</v>
      </c>
      <c r="F54" s="20">
        <v>158</v>
      </c>
      <c r="G54" s="20">
        <v>386</v>
      </c>
      <c r="H54" s="20">
        <v>10</v>
      </c>
    </row>
    <row r="55" spans="1:8" x14ac:dyDescent="0.25">
      <c r="A55" s="23">
        <v>2</v>
      </c>
      <c r="B55" s="18" t="s">
        <v>61</v>
      </c>
      <c r="C55" s="18" t="s">
        <v>62</v>
      </c>
      <c r="E55" s="24">
        <v>196</v>
      </c>
      <c r="F55" s="20">
        <v>147</v>
      </c>
      <c r="G55" s="20">
        <v>343</v>
      </c>
      <c r="H55" s="20">
        <v>8</v>
      </c>
    </row>
    <row r="56" spans="1:8" x14ac:dyDescent="0.25">
      <c r="E56" s="19"/>
    </row>
    <row r="57" spans="1:8" ht="19.5" thickBot="1" x14ac:dyDescent="0.35">
      <c r="A57" s="10" t="s">
        <v>63</v>
      </c>
      <c r="B57" s="11"/>
      <c r="C57" s="11"/>
      <c r="E57" s="25"/>
      <c r="F57" s="12"/>
      <c r="G57" s="13"/>
      <c r="H57" s="13"/>
    </row>
    <row r="58" spans="1:8" ht="32.25" thickBot="1" x14ac:dyDescent="0.3">
      <c r="A58" s="14" t="s">
        <v>3</v>
      </c>
      <c r="B58" s="15" t="s">
        <v>4</v>
      </c>
      <c r="C58" s="15" t="s">
        <v>5</v>
      </c>
      <c r="D58" s="16"/>
      <c r="E58" s="15" t="s">
        <v>6</v>
      </c>
      <c r="F58" s="15" t="s">
        <v>7</v>
      </c>
      <c r="G58" s="15" t="s">
        <v>8</v>
      </c>
      <c r="H58" s="15" t="s">
        <v>9</v>
      </c>
    </row>
    <row r="59" spans="1:8" x14ac:dyDescent="0.25">
      <c r="A59" s="17">
        <v>1</v>
      </c>
      <c r="B59" s="18" t="s">
        <v>64</v>
      </c>
      <c r="C59" s="18" t="s">
        <v>65</v>
      </c>
      <c r="E59" s="26">
        <v>263</v>
      </c>
      <c r="F59" s="26">
        <v>211</v>
      </c>
      <c r="G59" s="26">
        <v>474</v>
      </c>
      <c r="H59" s="26">
        <v>10</v>
      </c>
    </row>
    <row r="60" spans="1:8" x14ac:dyDescent="0.25">
      <c r="A60" s="17">
        <v>2</v>
      </c>
      <c r="B60" s="18" t="s">
        <v>61</v>
      </c>
      <c r="C60" s="18" t="s">
        <v>66</v>
      </c>
      <c r="E60" s="26">
        <v>157</v>
      </c>
      <c r="F60" s="26">
        <v>214</v>
      </c>
      <c r="G60" s="26">
        <v>371</v>
      </c>
      <c r="H60" s="26">
        <v>8</v>
      </c>
    </row>
    <row r="61" spans="1:8" x14ac:dyDescent="0.25">
      <c r="E61" s="19"/>
    </row>
    <row r="62" spans="1:8" ht="19.5" thickBot="1" x14ac:dyDescent="0.35">
      <c r="A62" s="10" t="s">
        <v>67</v>
      </c>
      <c r="B62" s="11"/>
      <c r="C62" s="11"/>
      <c r="E62" s="25"/>
      <c r="F62" s="12"/>
      <c r="G62" s="13"/>
      <c r="H62" s="13"/>
    </row>
    <row r="63" spans="1:8" ht="32.25" thickBot="1" x14ac:dyDescent="0.3">
      <c r="A63" s="14" t="s">
        <v>3</v>
      </c>
      <c r="B63" s="15" t="s">
        <v>4</v>
      </c>
      <c r="C63" s="15" t="s">
        <v>5</v>
      </c>
      <c r="D63" s="16"/>
      <c r="E63" s="15" t="s">
        <v>6</v>
      </c>
      <c r="F63" s="15" t="s">
        <v>7</v>
      </c>
      <c r="G63" s="15" t="s">
        <v>8</v>
      </c>
      <c r="H63" s="15" t="s">
        <v>9</v>
      </c>
    </row>
    <row r="64" spans="1:8" x14ac:dyDescent="0.25">
      <c r="A64" s="23">
        <v>1</v>
      </c>
      <c r="B64" s="18" t="s">
        <v>68</v>
      </c>
      <c r="C64" s="18" t="s">
        <v>62</v>
      </c>
      <c r="E64" s="26">
        <v>242</v>
      </c>
      <c r="F64" s="26">
        <v>184</v>
      </c>
      <c r="G64" s="26">
        <v>426</v>
      </c>
      <c r="H64" s="26">
        <v>10</v>
      </c>
    </row>
    <row r="65" spans="1:8" x14ac:dyDescent="0.25">
      <c r="A65" s="17">
        <v>2</v>
      </c>
      <c r="B65" s="18" t="s">
        <v>69</v>
      </c>
      <c r="C65" s="18" t="s">
        <v>70</v>
      </c>
      <c r="E65" s="26">
        <v>196</v>
      </c>
      <c r="F65" s="26">
        <v>186</v>
      </c>
      <c r="G65" s="26">
        <v>382</v>
      </c>
      <c r="H65" s="26">
        <v>8</v>
      </c>
    </row>
    <row r="66" spans="1:8" x14ac:dyDescent="0.25">
      <c r="A66" s="23">
        <v>3</v>
      </c>
      <c r="B66" s="18" t="s">
        <v>71</v>
      </c>
      <c r="C66" s="18" t="s">
        <v>72</v>
      </c>
      <c r="E66" s="26">
        <v>106</v>
      </c>
      <c r="F66" s="26">
        <v>179</v>
      </c>
      <c r="G66" s="26">
        <v>285</v>
      </c>
      <c r="H66" s="26">
        <v>6</v>
      </c>
    </row>
    <row r="67" spans="1:8" x14ac:dyDescent="0.25">
      <c r="E67" s="19"/>
    </row>
    <row r="68" spans="1:8" ht="19.5" thickBot="1" x14ac:dyDescent="0.35">
      <c r="A68" s="10" t="s">
        <v>73</v>
      </c>
      <c r="B68" s="22"/>
      <c r="C68" s="11"/>
      <c r="E68" s="12"/>
      <c r="F68" s="12"/>
      <c r="G68" s="13"/>
      <c r="H68" s="13"/>
    </row>
    <row r="69" spans="1:8" ht="32.25" thickBot="1" x14ac:dyDescent="0.3">
      <c r="A69" s="14" t="s">
        <v>3</v>
      </c>
      <c r="B69" s="15" t="s">
        <v>4</v>
      </c>
      <c r="C69" s="15" t="s">
        <v>5</v>
      </c>
      <c r="D69" s="16"/>
      <c r="E69" s="15" t="s">
        <v>6</v>
      </c>
      <c r="F69" s="15" t="s">
        <v>7</v>
      </c>
      <c r="G69" s="15" t="s">
        <v>8</v>
      </c>
      <c r="H69" s="15" t="s">
        <v>9</v>
      </c>
    </row>
    <row r="70" spans="1:8" x14ac:dyDescent="0.25">
      <c r="A70" s="17">
        <v>1</v>
      </c>
      <c r="B70" s="18" t="s">
        <v>47</v>
      </c>
      <c r="C70" s="18" t="s">
        <v>48</v>
      </c>
      <c r="E70" s="20">
        <v>186</v>
      </c>
      <c r="F70" s="20">
        <v>111</v>
      </c>
      <c r="G70" s="20">
        <v>297</v>
      </c>
      <c r="H70" s="20">
        <v>10</v>
      </c>
    </row>
    <row r="71" spans="1:8" x14ac:dyDescent="0.25">
      <c r="A71" s="17">
        <v>2</v>
      </c>
      <c r="B71" s="18" t="s">
        <v>44</v>
      </c>
      <c r="C71" s="18" t="s">
        <v>45</v>
      </c>
      <c r="E71" s="20">
        <v>174</v>
      </c>
      <c r="F71" s="20">
        <v>107</v>
      </c>
      <c r="G71" s="20">
        <v>281</v>
      </c>
      <c r="H71" s="20">
        <v>8</v>
      </c>
    </row>
    <row r="72" spans="1:8" x14ac:dyDescent="0.25">
      <c r="A72" s="17">
        <v>3</v>
      </c>
      <c r="B72" s="18" t="s">
        <v>21</v>
      </c>
      <c r="C72" s="18" t="s">
        <v>22</v>
      </c>
      <c r="E72" s="20">
        <v>171</v>
      </c>
      <c r="F72" s="20">
        <v>109</v>
      </c>
      <c r="G72" s="20">
        <v>280</v>
      </c>
      <c r="H72" s="20">
        <v>6</v>
      </c>
    </row>
    <row r="73" spans="1:8" x14ac:dyDescent="0.25">
      <c r="A73" s="17">
        <v>4</v>
      </c>
      <c r="B73" s="18" t="s">
        <v>41</v>
      </c>
      <c r="C73" s="18" t="s">
        <v>42</v>
      </c>
      <c r="E73" s="20">
        <v>173</v>
      </c>
      <c r="F73" s="20">
        <v>102</v>
      </c>
      <c r="G73" s="20">
        <v>275</v>
      </c>
      <c r="H73" s="20">
        <v>5</v>
      </c>
    </row>
    <row r="74" spans="1:8" x14ac:dyDescent="0.25">
      <c r="A74" s="17">
        <v>5</v>
      </c>
      <c r="B74" s="18" t="s">
        <v>74</v>
      </c>
      <c r="C74" s="18" t="s">
        <v>75</v>
      </c>
      <c r="E74" s="20">
        <v>13</v>
      </c>
      <c r="F74" s="20">
        <v>102</v>
      </c>
      <c r="G74" s="20">
        <v>115</v>
      </c>
      <c r="H74" s="20">
        <v>4</v>
      </c>
    </row>
    <row r="76" spans="1:8" ht="19.5" thickBot="1" x14ac:dyDescent="0.35">
      <c r="A76" s="27" t="s">
        <v>76</v>
      </c>
      <c r="B76" s="28"/>
      <c r="C76" s="29"/>
      <c r="D76" s="30"/>
      <c r="E76" s="30"/>
      <c r="F76" s="31"/>
      <c r="G76" s="32"/>
      <c r="H76" s="32"/>
    </row>
    <row r="77" spans="1:8" ht="32.25" thickBot="1" x14ac:dyDescent="0.3">
      <c r="A77" s="33" t="s">
        <v>3</v>
      </c>
      <c r="B77" s="34" t="s">
        <v>4</v>
      </c>
      <c r="C77" s="34" t="s">
        <v>5</v>
      </c>
      <c r="D77" s="34" t="s">
        <v>77</v>
      </c>
      <c r="E77" s="34" t="s">
        <v>78</v>
      </c>
      <c r="F77" s="34" t="s">
        <v>7</v>
      </c>
      <c r="G77" s="34" t="s">
        <v>8</v>
      </c>
      <c r="H77" s="34" t="s">
        <v>9</v>
      </c>
    </row>
    <row r="78" spans="1:8" x14ac:dyDescent="0.25">
      <c r="A78" s="17">
        <v>1</v>
      </c>
      <c r="B78" s="18" t="s">
        <v>32</v>
      </c>
      <c r="C78" s="18" t="s">
        <v>33</v>
      </c>
      <c r="D78" s="35">
        <v>133.13</v>
      </c>
      <c r="E78" s="35">
        <v>128.33000000000001</v>
      </c>
      <c r="F78" s="35">
        <f>10+6+10+15+20+5+24+6+9</f>
        <v>105</v>
      </c>
      <c r="G78" s="35">
        <f>SUM(D78:F78)</f>
        <v>366.46000000000004</v>
      </c>
      <c r="H78" s="35">
        <v>10</v>
      </c>
    </row>
    <row r="80" spans="1:8" ht="19.5" thickBot="1" x14ac:dyDescent="0.35">
      <c r="A80" s="10" t="s">
        <v>79</v>
      </c>
      <c r="B80" s="22"/>
      <c r="C80" s="11"/>
      <c r="D80" s="12"/>
      <c r="E80" s="12"/>
      <c r="F80" s="13"/>
      <c r="G80" s="13"/>
      <c r="H80" s="13"/>
    </row>
    <row r="81" spans="1:8" ht="32.25" thickBot="1" x14ac:dyDescent="0.3">
      <c r="A81" s="14" t="s">
        <v>3</v>
      </c>
      <c r="B81" s="15" t="s">
        <v>4</v>
      </c>
      <c r="C81" s="15" t="s">
        <v>5</v>
      </c>
      <c r="D81" s="15" t="s">
        <v>77</v>
      </c>
      <c r="E81" s="15" t="s">
        <v>78</v>
      </c>
      <c r="F81" s="15" t="s">
        <v>7</v>
      </c>
      <c r="G81" s="15" t="s">
        <v>8</v>
      </c>
      <c r="H81" s="15" t="s">
        <v>9</v>
      </c>
    </row>
    <row r="82" spans="1:8" x14ac:dyDescent="0.25">
      <c r="A82" s="17">
        <v>1</v>
      </c>
      <c r="B82" s="18" t="s">
        <v>34</v>
      </c>
      <c r="C82" s="18" t="s">
        <v>35</v>
      </c>
      <c r="D82" s="20">
        <v>143.52000000000001</v>
      </c>
      <c r="E82" s="20">
        <v>137.26</v>
      </c>
      <c r="F82" s="20">
        <v>106</v>
      </c>
      <c r="G82" s="20">
        <v>386.78</v>
      </c>
      <c r="H82" s="20">
        <v>10</v>
      </c>
    </row>
    <row r="83" spans="1:8" x14ac:dyDescent="0.25">
      <c r="A83" s="17">
        <v>2</v>
      </c>
      <c r="B83" s="18" t="s">
        <v>80</v>
      </c>
      <c r="C83" s="18" t="s">
        <v>81</v>
      </c>
      <c r="D83" s="20">
        <v>141.59</v>
      </c>
      <c r="E83" s="20">
        <v>135.54</v>
      </c>
      <c r="F83" s="20">
        <v>104</v>
      </c>
      <c r="G83" s="20">
        <v>381.13</v>
      </c>
      <c r="H83" s="20">
        <v>8</v>
      </c>
    </row>
    <row r="84" spans="1:8" x14ac:dyDescent="0.25">
      <c r="A84" s="17">
        <v>3</v>
      </c>
      <c r="B84" s="18" t="s">
        <v>61</v>
      </c>
      <c r="C84" s="18" t="s">
        <v>62</v>
      </c>
      <c r="D84" s="20">
        <v>137.97</v>
      </c>
      <c r="E84" s="20">
        <v>134.74</v>
      </c>
      <c r="F84" s="20">
        <v>105</v>
      </c>
      <c r="G84" s="20">
        <v>377.71</v>
      </c>
      <c r="H84" s="20">
        <v>6</v>
      </c>
    </row>
    <row r="85" spans="1:8" x14ac:dyDescent="0.25">
      <c r="A85" s="17">
        <v>4</v>
      </c>
      <c r="B85" s="18" t="s">
        <v>82</v>
      </c>
      <c r="C85" s="18" t="s">
        <v>83</v>
      </c>
      <c r="D85" s="20">
        <v>138.94</v>
      </c>
      <c r="E85" s="20">
        <v>134.01</v>
      </c>
      <c r="F85" s="20">
        <v>101</v>
      </c>
      <c r="G85" s="20">
        <v>373.95</v>
      </c>
      <c r="H85" s="20">
        <v>5</v>
      </c>
    </row>
    <row r="86" spans="1:8" x14ac:dyDescent="0.25">
      <c r="A86" s="17">
        <v>5</v>
      </c>
      <c r="B86" s="18" t="s">
        <v>84</v>
      </c>
      <c r="C86" s="18" t="s">
        <v>22</v>
      </c>
      <c r="D86" s="20">
        <v>142.69</v>
      </c>
      <c r="E86" s="20">
        <v>135.84</v>
      </c>
      <c r="F86" s="20">
        <v>90</v>
      </c>
      <c r="G86" s="20">
        <v>368.53</v>
      </c>
      <c r="H86" s="20">
        <v>4</v>
      </c>
    </row>
    <row r="88" spans="1:8" ht="19.5" thickBot="1" x14ac:dyDescent="0.35">
      <c r="A88" s="10" t="s">
        <v>85</v>
      </c>
      <c r="B88" s="22"/>
      <c r="C88" s="11"/>
      <c r="D88" s="12"/>
      <c r="E88" s="12"/>
      <c r="F88" s="13"/>
      <c r="G88" s="13"/>
      <c r="H88" s="13"/>
    </row>
    <row r="89" spans="1:8" ht="32.25" thickBot="1" x14ac:dyDescent="0.3">
      <c r="A89" s="14" t="s">
        <v>3</v>
      </c>
      <c r="B89" s="15" t="s">
        <v>4</v>
      </c>
      <c r="C89" s="15" t="s">
        <v>5</v>
      </c>
      <c r="D89" s="15" t="s">
        <v>77</v>
      </c>
      <c r="E89" s="15" t="s">
        <v>78</v>
      </c>
      <c r="F89" s="15" t="s">
        <v>7</v>
      </c>
      <c r="G89" s="15" t="s">
        <v>8</v>
      </c>
      <c r="H89" s="15" t="s">
        <v>9</v>
      </c>
    </row>
    <row r="90" spans="1:8" x14ac:dyDescent="0.25">
      <c r="A90" s="17">
        <v>1</v>
      </c>
      <c r="B90" s="18" t="s">
        <v>86</v>
      </c>
      <c r="C90" s="18" t="s">
        <v>87</v>
      </c>
      <c r="D90" s="20">
        <v>144.38999999999999</v>
      </c>
      <c r="E90" s="20">
        <v>139.58000000000001</v>
      </c>
      <c r="F90" s="20">
        <v>98</v>
      </c>
      <c r="G90" s="20">
        <v>381.97</v>
      </c>
      <c r="H90" s="20">
        <v>10</v>
      </c>
    </row>
    <row r="91" spans="1:8" x14ac:dyDescent="0.25">
      <c r="A91" s="17">
        <v>2</v>
      </c>
      <c r="B91" s="18" t="s">
        <v>88</v>
      </c>
      <c r="C91" s="18" t="s">
        <v>89</v>
      </c>
      <c r="D91" s="20">
        <v>146.4</v>
      </c>
      <c r="E91" s="20">
        <v>143.38999999999999</v>
      </c>
      <c r="F91" s="20">
        <v>91</v>
      </c>
      <c r="G91" s="20">
        <v>380.79</v>
      </c>
      <c r="H91" s="20">
        <v>8</v>
      </c>
    </row>
    <row r="92" spans="1:8" x14ac:dyDescent="0.25">
      <c r="A92" s="17">
        <v>3</v>
      </c>
      <c r="B92" s="18" t="s">
        <v>90</v>
      </c>
      <c r="C92" s="18" t="s">
        <v>91</v>
      </c>
      <c r="D92" s="20">
        <v>148.97</v>
      </c>
      <c r="E92" s="20">
        <v>142.16999999999999</v>
      </c>
      <c r="F92" s="20">
        <v>88</v>
      </c>
      <c r="G92" s="20">
        <v>379.14</v>
      </c>
      <c r="H92" s="20">
        <v>6</v>
      </c>
    </row>
    <row r="93" spans="1:8" x14ac:dyDescent="0.25">
      <c r="A93" s="17">
        <v>4</v>
      </c>
      <c r="B93" s="18" t="s">
        <v>92</v>
      </c>
      <c r="C93" s="18" t="s">
        <v>93</v>
      </c>
      <c r="D93" s="20">
        <v>144.63</v>
      </c>
      <c r="E93" s="20">
        <v>142.13999999999999</v>
      </c>
      <c r="F93" s="20">
        <v>88</v>
      </c>
      <c r="G93" s="20">
        <v>374.77</v>
      </c>
      <c r="H93" s="20">
        <v>5</v>
      </c>
    </row>
    <row r="94" spans="1:8" x14ac:dyDescent="0.25">
      <c r="A94" s="17">
        <v>5</v>
      </c>
      <c r="B94" s="18" t="s">
        <v>94</v>
      </c>
      <c r="C94" s="18" t="s">
        <v>95</v>
      </c>
      <c r="D94" s="20">
        <v>146.78</v>
      </c>
      <c r="E94" s="20">
        <v>139.06</v>
      </c>
      <c r="F94" s="20">
        <v>88</v>
      </c>
      <c r="G94" s="20">
        <v>373.84</v>
      </c>
      <c r="H94" s="20">
        <v>4</v>
      </c>
    </row>
    <row r="95" spans="1:8" x14ac:dyDescent="0.25">
      <c r="A95" s="17">
        <v>6</v>
      </c>
      <c r="B95" s="18" t="s">
        <v>96</v>
      </c>
      <c r="C95" s="18" t="s">
        <v>33</v>
      </c>
      <c r="D95" s="20">
        <v>136.19999999999999</v>
      </c>
      <c r="E95" s="20">
        <v>133.63999999999999</v>
      </c>
      <c r="F95" s="20">
        <v>104</v>
      </c>
      <c r="G95" s="20">
        <v>373.84</v>
      </c>
      <c r="H95" s="20">
        <v>3</v>
      </c>
    </row>
    <row r="96" spans="1:8" x14ac:dyDescent="0.25">
      <c r="A96" s="17">
        <v>7</v>
      </c>
      <c r="B96" s="21" t="s">
        <v>97</v>
      </c>
      <c r="C96" s="21" t="s">
        <v>98</v>
      </c>
      <c r="D96" s="20">
        <v>138.91</v>
      </c>
      <c r="E96" s="20">
        <v>134.25</v>
      </c>
      <c r="F96" s="20">
        <v>82</v>
      </c>
      <c r="G96" s="20">
        <v>355.16</v>
      </c>
      <c r="H96" s="20">
        <v>2</v>
      </c>
    </row>
    <row r="98" spans="1:8" ht="19.5" thickBot="1" x14ac:dyDescent="0.35">
      <c r="A98" s="10" t="s">
        <v>99</v>
      </c>
      <c r="B98" s="22"/>
      <c r="C98" s="11"/>
      <c r="D98" s="12"/>
      <c r="E98" s="12"/>
      <c r="F98" s="13"/>
      <c r="G98" s="13"/>
      <c r="H98" s="13"/>
    </row>
    <row r="99" spans="1:8" ht="32.25" thickBot="1" x14ac:dyDescent="0.3">
      <c r="A99" s="14" t="s">
        <v>3</v>
      </c>
      <c r="B99" s="15" t="s">
        <v>4</v>
      </c>
      <c r="C99" s="15" t="s">
        <v>5</v>
      </c>
      <c r="D99" s="15" t="s">
        <v>77</v>
      </c>
      <c r="E99" s="15" t="s">
        <v>78</v>
      </c>
      <c r="F99" s="15" t="s">
        <v>7</v>
      </c>
      <c r="G99" s="15" t="s">
        <v>8</v>
      </c>
      <c r="H99" s="15" t="s">
        <v>9</v>
      </c>
    </row>
    <row r="100" spans="1:8" x14ac:dyDescent="0.25">
      <c r="A100" s="17">
        <v>1</v>
      </c>
      <c r="B100" s="18" t="s">
        <v>71</v>
      </c>
      <c r="C100" s="18" t="s">
        <v>72</v>
      </c>
      <c r="D100" s="20">
        <v>151.82</v>
      </c>
      <c r="E100" s="20">
        <v>145.08000000000001</v>
      </c>
      <c r="F100" s="20">
        <v>106</v>
      </c>
      <c r="G100" s="20">
        <v>402.9</v>
      </c>
      <c r="H100" s="20">
        <v>10</v>
      </c>
    </row>
    <row r="101" spans="1:8" x14ac:dyDescent="0.25">
      <c r="A101" s="17">
        <v>2</v>
      </c>
      <c r="B101" s="18" t="s">
        <v>25</v>
      </c>
      <c r="C101" s="18" t="s">
        <v>26</v>
      </c>
      <c r="D101" s="20">
        <v>146.16999999999999</v>
      </c>
      <c r="E101" s="20">
        <v>140.38</v>
      </c>
      <c r="F101" s="20">
        <v>102</v>
      </c>
      <c r="G101" s="20">
        <v>388.55</v>
      </c>
      <c r="H101" s="20">
        <v>8</v>
      </c>
    </row>
    <row r="103" spans="1:8" ht="19.5" thickBot="1" x14ac:dyDescent="0.35">
      <c r="A103" s="10" t="s">
        <v>100</v>
      </c>
      <c r="B103" s="22"/>
      <c r="C103" s="11"/>
      <c r="D103" s="12"/>
      <c r="E103" s="12"/>
      <c r="F103" s="13"/>
      <c r="G103" s="13"/>
      <c r="H103" s="13"/>
    </row>
    <row r="104" spans="1:8" ht="32.25" thickBot="1" x14ac:dyDescent="0.3">
      <c r="A104" s="14" t="s">
        <v>3</v>
      </c>
      <c r="B104" s="15" t="s">
        <v>4</v>
      </c>
      <c r="C104" s="15" t="s">
        <v>5</v>
      </c>
      <c r="D104" s="15" t="s">
        <v>77</v>
      </c>
      <c r="E104" s="15" t="s">
        <v>78</v>
      </c>
      <c r="F104" s="15" t="s">
        <v>7</v>
      </c>
      <c r="G104" s="15" t="s">
        <v>8</v>
      </c>
      <c r="H104" s="15" t="s">
        <v>9</v>
      </c>
    </row>
    <row r="105" spans="1:8" x14ac:dyDescent="0.25">
      <c r="A105" s="23">
        <v>1</v>
      </c>
      <c r="B105" s="18" t="s">
        <v>101</v>
      </c>
      <c r="C105" s="18" t="s">
        <v>102</v>
      </c>
      <c r="D105" s="20">
        <v>151.74</v>
      </c>
      <c r="E105" s="20">
        <v>147.93</v>
      </c>
      <c r="F105" s="20">
        <v>106</v>
      </c>
      <c r="G105" s="36">
        <v>405.67</v>
      </c>
      <c r="H105" s="20">
        <v>10</v>
      </c>
    </row>
    <row r="106" spans="1:8" x14ac:dyDescent="0.25">
      <c r="A106" s="23">
        <v>2</v>
      </c>
      <c r="B106" s="18" t="s">
        <v>103</v>
      </c>
      <c r="C106" s="18" t="s">
        <v>22</v>
      </c>
      <c r="D106" s="20">
        <v>146.74</v>
      </c>
      <c r="E106" s="20">
        <v>141.97</v>
      </c>
      <c r="F106" s="20">
        <v>106</v>
      </c>
      <c r="G106" s="36">
        <v>394.71</v>
      </c>
      <c r="H106" s="20">
        <v>8</v>
      </c>
    </row>
    <row r="107" spans="1:8" x14ac:dyDescent="0.25">
      <c r="A107" s="23">
        <v>3</v>
      </c>
      <c r="B107" s="18" t="s">
        <v>104</v>
      </c>
      <c r="C107" s="18" t="s">
        <v>22</v>
      </c>
      <c r="D107" s="20">
        <v>142.78</v>
      </c>
      <c r="E107" s="20">
        <v>140.19999999999999</v>
      </c>
      <c r="F107" s="20">
        <v>106</v>
      </c>
      <c r="G107" s="36">
        <v>388.98</v>
      </c>
      <c r="H107" s="20">
        <v>6</v>
      </c>
    </row>
    <row r="108" spans="1:8" x14ac:dyDescent="0.25">
      <c r="A108" s="23">
        <v>4</v>
      </c>
      <c r="B108" s="18" t="s">
        <v>27</v>
      </c>
      <c r="C108" s="18" t="s">
        <v>28</v>
      </c>
      <c r="D108" s="20">
        <v>148.4</v>
      </c>
      <c r="E108" s="20">
        <v>144.4</v>
      </c>
      <c r="F108" s="20">
        <v>96</v>
      </c>
      <c r="G108" s="36">
        <v>388.8</v>
      </c>
      <c r="H108" s="20">
        <v>5</v>
      </c>
    </row>
    <row r="109" spans="1:8" x14ac:dyDescent="0.25">
      <c r="A109" s="23">
        <v>5</v>
      </c>
      <c r="B109" s="18" t="s">
        <v>105</v>
      </c>
      <c r="C109" s="18" t="s">
        <v>106</v>
      </c>
      <c r="D109" s="20">
        <v>150.47</v>
      </c>
      <c r="E109" s="20">
        <v>144.88999999999999</v>
      </c>
      <c r="F109" s="20">
        <v>92</v>
      </c>
      <c r="G109" s="36">
        <v>387.36</v>
      </c>
      <c r="H109" s="20">
        <v>4</v>
      </c>
    </row>
    <row r="111" spans="1:8" ht="19.5" thickBot="1" x14ac:dyDescent="0.35">
      <c r="A111" s="10" t="s">
        <v>107</v>
      </c>
      <c r="B111" s="22"/>
      <c r="C111" s="11"/>
      <c r="D111" s="12"/>
      <c r="E111" s="12"/>
      <c r="F111" s="13"/>
      <c r="G111" s="13"/>
      <c r="H111" s="13"/>
    </row>
    <row r="112" spans="1:8" ht="32.25" thickBot="1" x14ac:dyDescent="0.3">
      <c r="A112" s="14" t="s">
        <v>3</v>
      </c>
      <c r="B112" s="15" t="s">
        <v>4</v>
      </c>
      <c r="C112" s="15" t="s">
        <v>5</v>
      </c>
      <c r="D112" s="15" t="s">
        <v>77</v>
      </c>
      <c r="E112" s="15" t="s">
        <v>78</v>
      </c>
      <c r="F112" s="15" t="s">
        <v>7</v>
      </c>
      <c r="G112" s="15" t="s">
        <v>8</v>
      </c>
      <c r="H112" s="15" t="s">
        <v>9</v>
      </c>
    </row>
    <row r="113" spans="1:8" x14ac:dyDescent="0.25">
      <c r="A113" s="17">
        <v>1</v>
      </c>
      <c r="B113" s="18" t="s">
        <v>108</v>
      </c>
      <c r="C113" s="18" t="s">
        <v>109</v>
      </c>
      <c r="D113" s="20">
        <v>161.74</v>
      </c>
      <c r="E113" s="20">
        <v>149.88999999999999</v>
      </c>
      <c r="F113" s="20">
        <v>113</v>
      </c>
      <c r="G113" s="20">
        <v>424.63</v>
      </c>
      <c r="H113" s="20">
        <v>10</v>
      </c>
    </row>
    <row r="114" spans="1:8" x14ac:dyDescent="0.25">
      <c r="A114" s="17">
        <v>2</v>
      </c>
      <c r="B114" s="18" t="s">
        <v>74</v>
      </c>
      <c r="C114" s="18" t="s">
        <v>75</v>
      </c>
      <c r="D114" s="20">
        <v>152.26</v>
      </c>
      <c r="E114" s="20">
        <v>143.82</v>
      </c>
      <c r="F114" s="20">
        <v>111</v>
      </c>
      <c r="G114" s="20">
        <v>407.08</v>
      </c>
      <c r="H114" s="20">
        <v>8</v>
      </c>
    </row>
    <row r="115" spans="1:8" x14ac:dyDescent="0.25">
      <c r="A115" s="17">
        <v>3</v>
      </c>
      <c r="B115" s="18" t="s">
        <v>110</v>
      </c>
      <c r="C115" s="18" t="s">
        <v>33</v>
      </c>
      <c r="D115" s="20">
        <v>147.77000000000001</v>
      </c>
      <c r="E115" s="20">
        <v>140.30000000000001</v>
      </c>
      <c r="F115" s="20">
        <v>104</v>
      </c>
      <c r="G115" s="20">
        <v>392.07</v>
      </c>
      <c r="H115" s="20">
        <v>6</v>
      </c>
    </row>
    <row r="116" spans="1:8" x14ac:dyDescent="0.25">
      <c r="A116" s="17">
        <v>4</v>
      </c>
      <c r="B116" s="18" t="s">
        <v>111</v>
      </c>
      <c r="C116" s="18" t="s">
        <v>112</v>
      </c>
      <c r="D116" s="20">
        <v>149.41999999999999</v>
      </c>
      <c r="E116" s="20">
        <v>142.04</v>
      </c>
      <c r="F116" s="20">
        <v>90</v>
      </c>
      <c r="G116" s="20">
        <v>381.46</v>
      </c>
      <c r="H116" s="20">
        <v>5</v>
      </c>
    </row>
    <row r="118" spans="1:8" ht="19.5" thickBot="1" x14ac:dyDescent="0.35">
      <c r="A118" s="10" t="s">
        <v>113</v>
      </c>
      <c r="B118" s="22"/>
      <c r="C118" s="22"/>
      <c r="D118" s="12"/>
      <c r="E118" s="12"/>
      <c r="F118" s="13"/>
      <c r="G118" s="13"/>
      <c r="H118" s="13"/>
    </row>
    <row r="119" spans="1:8" ht="32.25" thickBot="1" x14ac:dyDescent="0.3">
      <c r="A119" s="14" t="s">
        <v>3</v>
      </c>
      <c r="B119" s="15" t="s">
        <v>4</v>
      </c>
      <c r="C119" s="15" t="s">
        <v>5</v>
      </c>
      <c r="D119" s="15" t="s">
        <v>77</v>
      </c>
      <c r="E119" s="15" t="s">
        <v>78</v>
      </c>
      <c r="F119" s="15" t="s">
        <v>7</v>
      </c>
      <c r="G119" s="14" t="s">
        <v>8</v>
      </c>
      <c r="H119" s="14" t="s">
        <v>9</v>
      </c>
    </row>
    <row r="120" spans="1:8" x14ac:dyDescent="0.25">
      <c r="A120" s="17">
        <v>1</v>
      </c>
      <c r="B120" s="18" t="s">
        <v>114</v>
      </c>
      <c r="C120" s="18" t="s">
        <v>115</v>
      </c>
      <c r="D120" s="20">
        <v>148.85</v>
      </c>
      <c r="E120" s="20">
        <v>143.22999999999999</v>
      </c>
      <c r="F120" s="20">
        <v>40</v>
      </c>
      <c r="G120" s="24">
        <v>332.08</v>
      </c>
      <c r="H120" s="24">
        <v>10</v>
      </c>
    </row>
    <row r="121" spans="1:8" x14ac:dyDescent="0.25">
      <c r="A121" s="17">
        <v>2</v>
      </c>
      <c r="B121" s="18" t="s">
        <v>116</v>
      </c>
      <c r="C121" s="18" t="s">
        <v>117</v>
      </c>
      <c r="D121" s="20">
        <v>145.51</v>
      </c>
      <c r="E121" s="20">
        <v>138.41999999999999</v>
      </c>
      <c r="F121" s="20">
        <v>37</v>
      </c>
      <c r="G121" s="24">
        <v>320.93</v>
      </c>
      <c r="H121" s="24">
        <v>8</v>
      </c>
    </row>
    <row r="123" spans="1:8" ht="19.5" thickBot="1" x14ac:dyDescent="0.35">
      <c r="A123" s="10" t="s">
        <v>118</v>
      </c>
      <c r="B123" s="37"/>
      <c r="C123" s="38"/>
      <c r="D123" s="39"/>
      <c r="E123" s="39"/>
      <c r="F123" s="13"/>
      <c r="G123" s="13"/>
      <c r="H123" s="13"/>
    </row>
    <row r="124" spans="1:8" ht="32.25" thickBot="1" x14ac:dyDescent="0.3">
      <c r="A124" s="14" t="s">
        <v>3</v>
      </c>
      <c r="B124" s="15" t="s">
        <v>4</v>
      </c>
      <c r="C124" s="15" t="s">
        <v>5</v>
      </c>
      <c r="D124" s="15" t="s">
        <v>77</v>
      </c>
      <c r="E124" s="15" t="s">
        <v>78</v>
      </c>
      <c r="F124" s="15" t="s">
        <v>7</v>
      </c>
      <c r="G124" s="15" t="s">
        <v>8</v>
      </c>
      <c r="H124" s="15" t="s">
        <v>9</v>
      </c>
    </row>
    <row r="125" spans="1:8" x14ac:dyDescent="0.25">
      <c r="A125" s="17">
        <v>1</v>
      </c>
      <c r="B125" s="18" t="s">
        <v>61</v>
      </c>
      <c r="C125" s="18" t="s">
        <v>66</v>
      </c>
      <c r="D125" s="20">
        <v>158.38999999999999</v>
      </c>
      <c r="E125" s="20">
        <v>154.97</v>
      </c>
      <c r="F125" s="20">
        <v>41</v>
      </c>
      <c r="G125" s="20">
        <v>354.36</v>
      </c>
      <c r="H125" s="20">
        <v>10</v>
      </c>
    </row>
    <row r="126" spans="1:8" x14ac:dyDescent="0.25">
      <c r="A126" s="17">
        <v>2</v>
      </c>
      <c r="B126" s="18" t="s">
        <v>119</v>
      </c>
      <c r="C126" s="18" t="s">
        <v>120</v>
      </c>
      <c r="D126" s="20">
        <v>161.27000000000001</v>
      </c>
      <c r="E126" s="20">
        <v>149.76</v>
      </c>
      <c r="F126" s="20">
        <v>40</v>
      </c>
      <c r="G126" s="20">
        <v>351.03</v>
      </c>
      <c r="H126" s="20">
        <v>8</v>
      </c>
    </row>
    <row r="127" spans="1:8" x14ac:dyDescent="0.25">
      <c r="A127" s="17">
        <v>3</v>
      </c>
      <c r="B127" s="18" t="s">
        <v>121</v>
      </c>
      <c r="C127" s="18" t="s">
        <v>122</v>
      </c>
      <c r="D127" s="20">
        <v>155.34</v>
      </c>
      <c r="E127" s="20">
        <v>154.69</v>
      </c>
      <c r="F127" s="20">
        <v>40</v>
      </c>
      <c r="G127" s="20">
        <v>350.03</v>
      </c>
      <c r="H127" s="20">
        <v>6</v>
      </c>
    </row>
    <row r="129" spans="1:8" ht="19.5" thickBot="1" x14ac:dyDescent="0.35">
      <c r="A129" s="10" t="s">
        <v>123</v>
      </c>
      <c r="B129" s="40"/>
      <c r="C129" s="40"/>
      <c r="D129" s="41"/>
      <c r="E129" s="41"/>
      <c r="F129" s="41"/>
      <c r="G129" s="41"/>
    </row>
    <row r="130" spans="1:8" ht="32.25" thickBot="1" x14ac:dyDescent="0.3">
      <c r="A130" s="14" t="s">
        <v>3</v>
      </c>
      <c r="B130" s="15" t="s">
        <v>4</v>
      </c>
      <c r="C130" s="15" t="s">
        <v>5</v>
      </c>
      <c r="D130" s="16"/>
      <c r="E130" s="15" t="s">
        <v>6</v>
      </c>
      <c r="F130" s="15" t="s">
        <v>7</v>
      </c>
      <c r="G130" s="15" t="s">
        <v>8</v>
      </c>
      <c r="H130" s="15" t="s">
        <v>9</v>
      </c>
    </row>
    <row r="131" spans="1:8" x14ac:dyDescent="0.25">
      <c r="A131" s="17">
        <v>1</v>
      </c>
      <c r="B131" s="18" t="s">
        <v>71</v>
      </c>
      <c r="C131" s="18" t="s">
        <v>72</v>
      </c>
      <c r="D131" s="42"/>
      <c r="E131" s="20">
        <v>135</v>
      </c>
      <c r="F131" s="20">
        <v>105</v>
      </c>
      <c r="G131" s="43">
        <v>240</v>
      </c>
      <c r="H131" s="43">
        <v>10</v>
      </c>
    </row>
    <row r="132" spans="1:8" x14ac:dyDescent="0.25">
      <c r="A132" s="17">
        <v>2</v>
      </c>
      <c r="B132" s="18" t="s">
        <v>27</v>
      </c>
      <c r="C132" s="18" t="s">
        <v>28</v>
      </c>
      <c r="D132" s="42"/>
      <c r="E132" s="20">
        <v>135</v>
      </c>
      <c r="F132" s="20">
        <v>93</v>
      </c>
      <c r="G132" s="43">
        <v>228</v>
      </c>
      <c r="H132" s="43">
        <v>8</v>
      </c>
    </row>
    <row r="133" spans="1:8" x14ac:dyDescent="0.25">
      <c r="A133" s="17">
        <v>3</v>
      </c>
      <c r="B133" s="18" t="s">
        <v>104</v>
      </c>
      <c r="C133" s="18" t="s">
        <v>22</v>
      </c>
      <c r="D133" s="42"/>
      <c r="E133" s="20">
        <v>118</v>
      </c>
      <c r="F133" s="20">
        <v>102</v>
      </c>
      <c r="G133" s="43">
        <v>220</v>
      </c>
      <c r="H133" s="43">
        <v>6</v>
      </c>
    </row>
    <row r="134" spans="1:8" x14ac:dyDescent="0.25">
      <c r="A134" s="17">
        <v>4</v>
      </c>
      <c r="B134" s="18" t="s">
        <v>105</v>
      </c>
      <c r="C134" s="18" t="s">
        <v>106</v>
      </c>
      <c r="D134" s="42"/>
      <c r="E134" s="20">
        <v>113</v>
      </c>
      <c r="F134" s="20">
        <v>103</v>
      </c>
      <c r="G134" s="43">
        <v>216</v>
      </c>
      <c r="H134" s="43">
        <v>5</v>
      </c>
    </row>
    <row r="135" spans="1:8" x14ac:dyDescent="0.25">
      <c r="A135" s="17">
        <v>5</v>
      </c>
      <c r="B135" s="18" t="s">
        <v>25</v>
      </c>
      <c r="C135" s="18" t="s">
        <v>26</v>
      </c>
      <c r="D135" s="42"/>
      <c r="E135" s="20">
        <v>110</v>
      </c>
      <c r="F135" s="20">
        <v>102</v>
      </c>
      <c r="G135" s="43">
        <v>212</v>
      </c>
      <c r="H135" s="43">
        <v>4</v>
      </c>
    </row>
    <row r="136" spans="1:8" x14ac:dyDescent="0.25">
      <c r="A136" s="17">
        <v>6</v>
      </c>
      <c r="B136" s="18" t="s">
        <v>116</v>
      </c>
      <c r="C136" s="18" t="s">
        <v>117</v>
      </c>
      <c r="D136" s="42"/>
      <c r="E136" s="20">
        <v>101</v>
      </c>
      <c r="F136" s="20">
        <v>100</v>
      </c>
      <c r="G136" s="43">
        <v>201</v>
      </c>
      <c r="H136" s="43">
        <v>3</v>
      </c>
    </row>
    <row r="137" spans="1:8" x14ac:dyDescent="0.25">
      <c r="A137" s="17">
        <v>7</v>
      </c>
      <c r="B137" s="18" t="s">
        <v>80</v>
      </c>
      <c r="C137" s="18" t="s">
        <v>81</v>
      </c>
      <c r="D137" s="42"/>
      <c r="E137" s="20">
        <v>97</v>
      </c>
      <c r="F137" s="20">
        <v>101</v>
      </c>
      <c r="G137" s="43">
        <v>198</v>
      </c>
      <c r="H137" s="43">
        <v>2</v>
      </c>
    </row>
    <row r="138" spans="1:8" x14ac:dyDescent="0.25">
      <c r="A138" s="17">
        <v>8</v>
      </c>
      <c r="B138" s="18" t="s">
        <v>96</v>
      </c>
      <c r="C138" s="18" t="s">
        <v>33</v>
      </c>
      <c r="D138" s="42"/>
      <c r="E138" s="20">
        <v>98</v>
      </c>
      <c r="F138" s="20">
        <v>99</v>
      </c>
      <c r="G138" s="43">
        <v>197</v>
      </c>
      <c r="H138" s="43">
        <v>1</v>
      </c>
    </row>
    <row r="139" spans="1:8" x14ac:dyDescent="0.25">
      <c r="A139" s="17">
        <v>9</v>
      </c>
      <c r="B139" s="18" t="s">
        <v>88</v>
      </c>
      <c r="C139" s="18" t="s">
        <v>89</v>
      </c>
      <c r="D139" s="42"/>
      <c r="E139" s="20">
        <v>101</v>
      </c>
      <c r="F139" s="20">
        <v>91</v>
      </c>
      <c r="G139" s="43">
        <v>192</v>
      </c>
      <c r="H139" s="43">
        <v>0</v>
      </c>
    </row>
    <row r="140" spans="1:8" x14ac:dyDescent="0.25">
      <c r="A140" s="17">
        <v>10</v>
      </c>
      <c r="B140" s="18" t="s">
        <v>124</v>
      </c>
      <c r="C140" s="18" t="s">
        <v>125</v>
      </c>
      <c r="D140" s="42"/>
      <c r="E140" s="20">
        <v>93</v>
      </c>
      <c r="F140" s="20">
        <v>99</v>
      </c>
      <c r="G140" s="43">
        <v>192</v>
      </c>
      <c r="H140" s="43">
        <v>0</v>
      </c>
    </row>
    <row r="141" spans="1:8" x14ac:dyDescent="0.25">
      <c r="A141" s="17">
        <v>11</v>
      </c>
      <c r="B141" s="18" t="s">
        <v>82</v>
      </c>
      <c r="C141" s="18" t="s">
        <v>83</v>
      </c>
      <c r="D141" s="42"/>
      <c r="E141" s="20">
        <v>83</v>
      </c>
      <c r="F141" s="20">
        <v>98</v>
      </c>
      <c r="G141" s="43">
        <v>181</v>
      </c>
      <c r="H141" s="43">
        <v>0</v>
      </c>
    </row>
    <row r="143" spans="1:8" ht="19.5" thickBot="1" x14ac:dyDescent="0.35">
      <c r="A143" s="10" t="s">
        <v>126</v>
      </c>
      <c r="B143" s="40"/>
      <c r="C143" s="40"/>
      <c r="D143" s="41"/>
      <c r="E143" s="41"/>
      <c r="F143" s="41"/>
      <c r="G143" s="41"/>
    </row>
    <row r="144" spans="1:8" ht="32.25" thickBot="1" x14ac:dyDescent="0.3">
      <c r="A144" s="14" t="s">
        <v>3</v>
      </c>
      <c r="B144" s="15" t="s">
        <v>4</v>
      </c>
      <c r="C144" s="15" t="s">
        <v>5</v>
      </c>
      <c r="D144" s="16"/>
      <c r="E144" s="15" t="s">
        <v>6</v>
      </c>
      <c r="F144" s="15" t="s">
        <v>7</v>
      </c>
      <c r="G144" s="15" t="s">
        <v>8</v>
      </c>
      <c r="H144" s="15" t="s">
        <v>9</v>
      </c>
    </row>
    <row r="145" spans="1:9" x14ac:dyDescent="0.25">
      <c r="A145" s="17">
        <v>1</v>
      </c>
      <c r="B145" s="18" t="s">
        <v>69</v>
      </c>
      <c r="C145" s="18" t="s">
        <v>70</v>
      </c>
      <c r="D145" s="42"/>
      <c r="E145" s="20">
        <v>128</v>
      </c>
      <c r="F145" s="20">
        <v>126</v>
      </c>
      <c r="G145" s="43">
        <v>254</v>
      </c>
      <c r="H145" s="43">
        <v>10</v>
      </c>
    </row>
    <row r="146" spans="1:9" x14ac:dyDescent="0.25">
      <c r="A146" s="17">
        <v>2</v>
      </c>
      <c r="B146" s="18" t="s">
        <v>36</v>
      </c>
      <c r="C146" s="18" t="s">
        <v>37</v>
      </c>
      <c r="D146" s="42"/>
      <c r="E146" s="20">
        <v>121</v>
      </c>
      <c r="F146" s="20">
        <v>125</v>
      </c>
      <c r="G146" s="43">
        <v>246</v>
      </c>
      <c r="H146" s="43">
        <v>8</v>
      </c>
    </row>
    <row r="147" spans="1:9" x14ac:dyDescent="0.25">
      <c r="A147" s="17">
        <v>3</v>
      </c>
      <c r="B147" s="18" t="s">
        <v>114</v>
      </c>
      <c r="C147" s="18" t="s">
        <v>115</v>
      </c>
      <c r="D147" s="42"/>
      <c r="E147" s="20">
        <v>119</v>
      </c>
      <c r="F147" s="20">
        <v>124</v>
      </c>
      <c r="G147" s="43">
        <v>243</v>
      </c>
      <c r="H147" s="43">
        <v>6</v>
      </c>
    </row>
    <row r="148" spans="1:9" x14ac:dyDescent="0.25">
      <c r="A148" s="17">
        <v>4</v>
      </c>
      <c r="B148" s="18" t="s">
        <v>74</v>
      </c>
      <c r="C148" s="18" t="s">
        <v>75</v>
      </c>
      <c r="D148" s="42"/>
      <c r="E148" s="20">
        <v>119</v>
      </c>
      <c r="F148" s="20">
        <v>120</v>
      </c>
      <c r="G148" s="43">
        <v>239</v>
      </c>
      <c r="H148" s="43">
        <v>5</v>
      </c>
    </row>
    <row r="149" spans="1:9" x14ac:dyDescent="0.25">
      <c r="A149" s="17">
        <v>5</v>
      </c>
      <c r="B149" s="18" t="s">
        <v>127</v>
      </c>
      <c r="C149" s="18" t="s">
        <v>66</v>
      </c>
      <c r="D149" s="42"/>
      <c r="E149" s="20">
        <v>115</v>
      </c>
      <c r="F149" s="20">
        <v>116</v>
      </c>
      <c r="G149" s="43">
        <v>231</v>
      </c>
      <c r="H149" s="43">
        <v>4</v>
      </c>
    </row>
    <row r="150" spans="1:9" x14ac:dyDescent="0.25">
      <c r="A150" s="17">
        <v>6</v>
      </c>
      <c r="B150" s="18" t="s">
        <v>110</v>
      </c>
      <c r="C150" s="18" t="s">
        <v>33</v>
      </c>
      <c r="D150" s="42"/>
      <c r="E150" s="20">
        <v>98</v>
      </c>
      <c r="F150" s="20">
        <v>114</v>
      </c>
      <c r="G150" s="43">
        <v>212</v>
      </c>
      <c r="H150" s="43">
        <v>3</v>
      </c>
    </row>
    <row r="151" spans="1:9" x14ac:dyDescent="0.25">
      <c r="A151" s="17">
        <v>7</v>
      </c>
      <c r="B151" s="18" t="s">
        <v>103</v>
      </c>
      <c r="C151" s="18" t="s">
        <v>22</v>
      </c>
      <c r="D151" s="42"/>
      <c r="E151" s="20">
        <v>96</v>
      </c>
      <c r="F151" s="20">
        <v>116</v>
      </c>
      <c r="G151" s="43">
        <v>212</v>
      </c>
      <c r="H151" s="43">
        <v>2</v>
      </c>
    </row>
    <row r="152" spans="1:9" x14ac:dyDescent="0.25">
      <c r="A152" s="17">
        <v>8</v>
      </c>
      <c r="B152" s="18" t="s">
        <v>111</v>
      </c>
      <c r="C152" s="18" t="s">
        <v>112</v>
      </c>
      <c r="D152" s="42"/>
      <c r="E152" s="20">
        <v>94</v>
      </c>
      <c r="F152" s="20">
        <v>98</v>
      </c>
      <c r="G152" s="43">
        <v>192</v>
      </c>
      <c r="H152" s="43">
        <v>1</v>
      </c>
    </row>
    <row r="154" spans="1:9" ht="19.5" thickBot="1" x14ac:dyDescent="0.35">
      <c r="A154" s="10" t="s">
        <v>128</v>
      </c>
      <c r="B154" s="40"/>
      <c r="C154" s="40"/>
      <c r="D154" s="41"/>
      <c r="E154" s="19"/>
      <c r="F154" s="41"/>
      <c r="G154" s="41"/>
      <c r="H154" s="41"/>
    </row>
    <row r="155" spans="1:9" ht="32.25" thickBot="1" x14ac:dyDescent="0.3">
      <c r="A155" s="14" t="s">
        <v>3</v>
      </c>
      <c r="B155" s="15" t="s">
        <v>4</v>
      </c>
      <c r="C155" s="15" t="s">
        <v>5</v>
      </c>
      <c r="D155" s="15" t="s">
        <v>129</v>
      </c>
      <c r="E155" s="15" t="s">
        <v>6</v>
      </c>
      <c r="F155" s="15" t="s">
        <v>7</v>
      </c>
      <c r="G155" s="15" t="s">
        <v>8</v>
      </c>
      <c r="H155" s="15" t="s">
        <v>9</v>
      </c>
      <c r="I155" s="5"/>
    </row>
    <row r="156" spans="1:9" x14ac:dyDescent="0.25">
      <c r="A156" s="17">
        <v>1</v>
      </c>
      <c r="B156" s="18" t="s">
        <v>61</v>
      </c>
      <c r="C156" s="18" t="s">
        <v>66</v>
      </c>
      <c r="D156" s="43">
        <v>34.97</v>
      </c>
      <c r="E156" s="20">
        <v>132</v>
      </c>
      <c r="F156" s="20">
        <v>124</v>
      </c>
      <c r="G156" s="43">
        <v>290.97000000000003</v>
      </c>
      <c r="H156" s="43">
        <v>10</v>
      </c>
      <c r="I156" s="5"/>
    </row>
    <row r="157" spans="1:9" x14ac:dyDescent="0.25">
      <c r="A157" s="17">
        <v>2</v>
      </c>
      <c r="B157" s="18" t="s">
        <v>119</v>
      </c>
      <c r="C157" s="18" t="s">
        <v>120</v>
      </c>
      <c r="D157" s="43">
        <v>29.76</v>
      </c>
      <c r="E157" s="20">
        <v>117</v>
      </c>
      <c r="F157" s="20">
        <v>125</v>
      </c>
      <c r="G157" s="43">
        <v>271.76</v>
      </c>
      <c r="H157" s="43">
        <v>8</v>
      </c>
      <c r="I157" s="5"/>
    </row>
    <row r="158" spans="1:9" x14ac:dyDescent="0.25">
      <c r="A158" s="17">
        <v>3</v>
      </c>
      <c r="B158" s="18" t="s">
        <v>108</v>
      </c>
      <c r="C158" s="18" t="s">
        <v>109</v>
      </c>
      <c r="D158" s="43">
        <v>29.89</v>
      </c>
      <c r="E158" s="20">
        <v>110</v>
      </c>
      <c r="F158" s="20">
        <v>125</v>
      </c>
      <c r="G158" s="43">
        <v>264.89</v>
      </c>
      <c r="H158" s="43">
        <v>6</v>
      </c>
      <c r="I158" s="5"/>
    </row>
    <row r="160" spans="1:9" ht="19.5" thickBot="1" x14ac:dyDescent="0.35">
      <c r="A160" s="27" t="s">
        <v>130</v>
      </c>
      <c r="B160" s="28"/>
      <c r="C160" s="28"/>
      <c r="D160" s="30"/>
      <c r="E160" s="32"/>
    </row>
    <row r="161" spans="1:8" ht="16.5" thickBot="1" x14ac:dyDescent="0.3">
      <c r="A161" s="44" t="s">
        <v>3</v>
      </c>
      <c r="B161" s="45" t="s">
        <v>4</v>
      </c>
      <c r="C161" s="45" t="s">
        <v>5</v>
      </c>
      <c r="D161" s="46"/>
      <c r="E161" s="46"/>
      <c r="F161" s="15" t="s">
        <v>7</v>
      </c>
      <c r="G161" s="34" t="s">
        <v>8</v>
      </c>
      <c r="H161" s="47" t="s">
        <v>9</v>
      </c>
    </row>
    <row r="162" spans="1:8" x14ac:dyDescent="0.25">
      <c r="A162" s="17">
        <v>1</v>
      </c>
      <c r="B162" s="18" t="s">
        <v>36</v>
      </c>
      <c r="C162" s="18" t="s">
        <v>37</v>
      </c>
      <c r="D162" s="42"/>
      <c r="E162" s="42"/>
      <c r="F162" s="48">
        <f>5+3+15+6+6+5+4+10+15+1+2+8+3+10+5+8+1+3+5+7</f>
        <v>122</v>
      </c>
      <c r="G162" s="48">
        <f>5+3+15+6+6+5+4+10+15+1+2+8+3+10+5+8+1+3+5+7</f>
        <v>122</v>
      </c>
      <c r="H162" s="49">
        <v>10</v>
      </c>
    </row>
    <row r="163" spans="1:8" x14ac:dyDescent="0.25">
      <c r="A163" s="17">
        <v>2</v>
      </c>
      <c r="B163" s="18" t="s">
        <v>114</v>
      </c>
      <c r="C163" s="18" t="s">
        <v>115</v>
      </c>
      <c r="D163" s="42"/>
      <c r="E163" s="42"/>
      <c r="F163" s="48">
        <f>5+3+15+8+4+1+5+1+3+5+4+2+2+4+1+4+5+5+8+5+10+2+4+7+7</f>
        <v>120</v>
      </c>
      <c r="G163" s="48">
        <f>5+3+15+8+4+1+5+1+3+5+4+2+2+4+1+4+5+5+8+5+10+2+4+7+7</f>
        <v>120</v>
      </c>
      <c r="H163" s="49">
        <v>8</v>
      </c>
    </row>
    <row r="164" spans="1:8" x14ac:dyDescent="0.25">
      <c r="A164" s="17">
        <v>3</v>
      </c>
      <c r="B164" s="18" t="s">
        <v>108</v>
      </c>
      <c r="C164" s="18" t="s">
        <v>109</v>
      </c>
      <c r="D164" s="42"/>
      <c r="E164" s="42"/>
      <c r="F164" s="48">
        <f>5+3+15+6+3+4+5+1+3+2+40+15+3+1+10</f>
        <v>116</v>
      </c>
      <c r="G164" s="48">
        <f>5+3+15+6+3+4+5+1+3+2+40+15+3+1+10</f>
        <v>116</v>
      </c>
      <c r="H164" s="49">
        <v>6</v>
      </c>
    </row>
    <row r="165" spans="1:8" x14ac:dyDescent="0.25">
      <c r="A165" s="17">
        <v>4</v>
      </c>
      <c r="B165" s="18" t="s">
        <v>44</v>
      </c>
      <c r="C165" s="18" t="s">
        <v>45</v>
      </c>
      <c r="D165" s="42"/>
      <c r="E165" s="42"/>
      <c r="F165" s="48">
        <f>5+3+15+5+5+2+5+3+6+3+2+4+1+2+1+4+3+2+4+3+2+9+9</f>
        <v>98</v>
      </c>
      <c r="G165" s="48">
        <f>5+3+15+5+5+2+5+3+6+3+2+4+1+2+1+4+3+2+4+3+2+9+9</f>
        <v>98</v>
      </c>
      <c r="H165" s="49">
        <v>5</v>
      </c>
    </row>
    <row r="166" spans="1:8" x14ac:dyDescent="0.25">
      <c r="A166" s="17">
        <v>5</v>
      </c>
      <c r="B166" s="18" t="s">
        <v>16</v>
      </c>
      <c r="C166" s="18" t="s">
        <v>17</v>
      </c>
      <c r="D166" s="42"/>
      <c r="E166" s="42"/>
      <c r="F166" s="48">
        <f>5+3+15+7+4+2+5+2+7+6+2+2+1+3+2+6+1+5+3+2+10</f>
        <v>93</v>
      </c>
      <c r="G166" s="48">
        <f>5+3+15+7+4+2+5+2+7+6+2+2+1+3+2+6+1+5+3+2+10</f>
        <v>93</v>
      </c>
      <c r="H166" s="49">
        <v>4</v>
      </c>
    </row>
    <row r="167" spans="1:8" x14ac:dyDescent="0.25">
      <c r="A167" s="17">
        <v>6</v>
      </c>
      <c r="B167" s="18" t="s">
        <v>111</v>
      </c>
      <c r="C167" s="18" t="s">
        <v>112</v>
      </c>
      <c r="D167" s="42"/>
      <c r="E167" s="42"/>
      <c r="F167" s="48">
        <f>5+3+15+3+3+2+5+3+3+2+3+3+3+4+5+3+3+10</f>
        <v>78</v>
      </c>
      <c r="G167" s="48">
        <f>5+3+15+3+3+2+5+3+3+2+3+3+3+4+5+3+3+10</f>
        <v>78</v>
      </c>
      <c r="H167" s="49">
        <v>3</v>
      </c>
    </row>
    <row r="168" spans="1:8" x14ac:dyDescent="0.25">
      <c r="A168" s="17">
        <v>7</v>
      </c>
      <c r="B168" s="18" t="s">
        <v>131</v>
      </c>
      <c r="C168" s="18" t="s">
        <v>132</v>
      </c>
      <c r="D168" s="42"/>
      <c r="E168" s="42"/>
      <c r="F168" s="48">
        <f>5+3+10+2+1+5+2+3+6+3+2+3</f>
        <v>45</v>
      </c>
      <c r="G168" s="48">
        <f>5+3+10+2+1+5+2+3+6+3+2+3</f>
        <v>45</v>
      </c>
      <c r="H168" s="49">
        <v>2</v>
      </c>
    </row>
    <row r="170" spans="1:8" ht="19.5" thickBot="1" x14ac:dyDescent="0.35">
      <c r="A170" s="27" t="s">
        <v>133</v>
      </c>
      <c r="B170" s="28"/>
      <c r="C170" s="28"/>
      <c r="D170" s="30"/>
      <c r="E170" s="32"/>
    </row>
    <row r="171" spans="1:8" ht="16.5" thickBot="1" x14ac:dyDescent="0.3">
      <c r="A171" s="44" t="s">
        <v>3</v>
      </c>
      <c r="B171" s="34" t="s">
        <v>4</v>
      </c>
      <c r="C171" s="34" t="s">
        <v>5</v>
      </c>
      <c r="D171" s="16"/>
      <c r="E171" s="16"/>
      <c r="F171" s="15" t="s">
        <v>7</v>
      </c>
      <c r="G171" s="34" t="s">
        <v>8</v>
      </c>
      <c r="H171" s="47" t="s">
        <v>9</v>
      </c>
    </row>
    <row r="172" spans="1:8" x14ac:dyDescent="0.25">
      <c r="A172" s="17">
        <v>1</v>
      </c>
      <c r="B172" s="18" t="s">
        <v>134</v>
      </c>
      <c r="C172" s="18" t="s">
        <v>112</v>
      </c>
      <c r="D172" s="42"/>
      <c r="E172" s="50"/>
      <c r="F172" s="48">
        <f>6+2+9+5+5+2+1+1+2+5+2+2+2+6+8+2+2</f>
        <v>62</v>
      </c>
      <c r="G172" s="48">
        <f>6+2+9+5+5+2+1+1+2+5+2+2+2+6+8+2+2</f>
        <v>62</v>
      </c>
      <c r="H172" s="49">
        <v>10</v>
      </c>
    </row>
    <row r="173" spans="1:8" x14ac:dyDescent="0.25">
      <c r="A173" s="17">
        <v>2</v>
      </c>
      <c r="B173" s="18" t="s">
        <v>135</v>
      </c>
      <c r="C173" s="18" t="s">
        <v>136</v>
      </c>
      <c r="D173" s="42"/>
      <c r="E173" s="50"/>
      <c r="F173" s="48">
        <f>6+6+6+4+2+4+2+5+1+3+3+4+1+2+1</f>
        <v>50</v>
      </c>
      <c r="G173" s="48">
        <f>6+6+6+4+2+4+2+5+1+3+3+4+1+2+1</f>
        <v>50</v>
      </c>
      <c r="H173" s="49">
        <v>8</v>
      </c>
    </row>
    <row r="174" spans="1:8" x14ac:dyDescent="0.25">
      <c r="A174" s="17">
        <v>3</v>
      </c>
      <c r="B174" s="18" t="s">
        <v>101</v>
      </c>
      <c r="C174" s="18" t="s">
        <v>102</v>
      </c>
      <c r="D174" s="42"/>
      <c r="E174" s="50"/>
      <c r="F174" s="48">
        <f>6+5+4+5+2+1+4+1+1+1+4+1+2+2+1+3</f>
        <v>43</v>
      </c>
      <c r="G174" s="48">
        <f>6+5+4+5+2+1+4+1+1+1+4+1+2+2+1+3</f>
        <v>43</v>
      </c>
      <c r="H174" s="49">
        <v>6</v>
      </c>
    </row>
    <row r="176" spans="1:8" ht="19.5" thickBot="1" x14ac:dyDescent="0.35">
      <c r="A176" s="27" t="s">
        <v>137</v>
      </c>
      <c r="B176" s="28"/>
      <c r="C176" s="29"/>
      <c r="D176" s="30"/>
      <c r="E176" s="32"/>
    </row>
    <row r="177" spans="1:8" ht="16.5" thickBot="1" x14ac:dyDescent="0.3">
      <c r="A177" s="44" t="s">
        <v>3</v>
      </c>
      <c r="B177" s="34" t="s">
        <v>4</v>
      </c>
      <c r="C177" s="34" t="s">
        <v>5</v>
      </c>
      <c r="D177" s="16"/>
      <c r="E177" s="16"/>
      <c r="F177" s="15" t="s">
        <v>7</v>
      </c>
      <c r="G177" s="34" t="s">
        <v>8</v>
      </c>
      <c r="H177" s="47" t="s">
        <v>9</v>
      </c>
    </row>
    <row r="178" spans="1:8" x14ac:dyDescent="0.25">
      <c r="A178" s="17">
        <v>1</v>
      </c>
      <c r="B178" s="18" t="s">
        <v>44</v>
      </c>
      <c r="C178" s="18" t="s">
        <v>45</v>
      </c>
      <c r="D178" s="42"/>
      <c r="E178" s="50"/>
      <c r="F178" s="48">
        <f>6+9+9+8+7+2</f>
        <v>41</v>
      </c>
      <c r="G178" s="48">
        <f>6+9+9+8+7+2</f>
        <v>41</v>
      </c>
      <c r="H178" s="49">
        <v>10</v>
      </c>
    </row>
    <row r="179" spans="1:8" x14ac:dyDescent="0.25">
      <c r="A179" s="17">
        <v>2</v>
      </c>
      <c r="B179" s="18" t="s">
        <v>32</v>
      </c>
      <c r="C179" s="18" t="s">
        <v>33</v>
      </c>
      <c r="D179" s="42"/>
      <c r="E179" s="50"/>
      <c r="F179" s="48">
        <f>7+7+8+9+8+1</f>
        <v>40</v>
      </c>
      <c r="G179" s="48">
        <f>7+7+8+9+8+1</f>
        <v>40</v>
      </c>
      <c r="H179" s="49">
        <v>8</v>
      </c>
    </row>
    <row r="180" spans="1:8" x14ac:dyDescent="0.25">
      <c r="A180" s="17">
        <v>3</v>
      </c>
      <c r="B180" s="18" t="s">
        <v>61</v>
      </c>
      <c r="C180" s="18" t="s">
        <v>66</v>
      </c>
      <c r="D180" s="42"/>
      <c r="E180" s="50"/>
      <c r="F180" s="48">
        <f>3+2+2+1+2</f>
        <v>10</v>
      </c>
      <c r="G180" s="48">
        <f>3+2+2+1+2</f>
        <v>10</v>
      </c>
      <c r="H180" s="49">
        <v>6</v>
      </c>
    </row>
    <row r="182" spans="1:8" ht="19.5" thickBot="1" x14ac:dyDescent="0.35">
      <c r="A182" s="27" t="s">
        <v>138</v>
      </c>
      <c r="B182" s="28"/>
      <c r="C182" s="28"/>
      <c r="D182" s="30"/>
      <c r="E182" s="32"/>
    </row>
    <row r="183" spans="1:8" ht="16.5" thickBot="1" x14ac:dyDescent="0.3">
      <c r="A183" s="44" t="s">
        <v>3</v>
      </c>
      <c r="B183" s="34" t="s">
        <v>4</v>
      </c>
      <c r="C183" s="34" t="s">
        <v>5</v>
      </c>
      <c r="D183" s="16"/>
      <c r="E183" s="16"/>
      <c r="F183" s="15" t="s">
        <v>7</v>
      </c>
      <c r="G183" s="34" t="s">
        <v>8</v>
      </c>
      <c r="H183" s="47" t="s">
        <v>9</v>
      </c>
    </row>
    <row r="184" spans="1:8" x14ac:dyDescent="0.25">
      <c r="A184" s="17">
        <v>1</v>
      </c>
      <c r="B184" s="18" t="s">
        <v>108</v>
      </c>
      <c r="C184" s="18" t="s">
        <v>109</v>
      </c>
      <c r="D184" s="42"/>
      <c r="E184" s="50"/>
      <c r="F184" s="48">
        <f>3+3+7+10+10+10+5+18+20+20+19+19+6+6+6+6+15+2</f>
        <v>185</v>
      </c>
      <c r="G184" s="48">
        <f>3+3+7+10+10+10+5+18+20+20+19+19+6+6+6+6+15+2</f>
        <v>185</v>
      </c>
      <c r="H184" s="49">
        <v>10</v>
      </c>
    </row>
    <row r="185" spans="1:8" x14ac:dyDescent="0.25">
      <c r="A185" s="17">
        <v>2</v>
      </c>
      <c r="B185" s="18" t="s">
        <v>16</v>
      </c>
      <c r="C185" s="18" t="s">
        <v>17</v>
      </c>
      <c r="D185" s="42"/>
      <c r="E185" s="50"/>
      <c r="F185" s="48">
        <f>3+3+2+10+5+8+8+19+19+19+19+19+6+6+6+6+5</f>
        <v>163</v>
      </c>
      <c r="G185" s="48">
        <f>3+3+2+10+5+8+8+19+19+19+19+19+6+6+6+6+5</f>
        <v>163</v>
      </c>
      <c r="H185" s="49">
        <v>8</v>
      </c>
    </row>
    <row r="186" spans="1:8" x14ac:dyDescent="0.25">
      <c r="A186" s="17">
        <v>3</v>
      </c>
      <c r="B186" s="18" t="s">
        <v>131</v>
      </c>
      <c r="C186" s="18" t="s">
        <v>132</v>
      </c>
      <c r="D186" s="42"/>
      <c r="E186" s="50"/>
      <c r="F186" s="48">
        <f>5+5+2+7+7+4+3+10+20+20+15+15+6+6+6+6+5+3</f>
        <v>145</v>
      </c>
      <c r="G186" s="48">
        <f>5+5+2+7+7+4+3+10+20+20+15+15+6+6+6+6+5+3</f>
        <v>145</v>
      </c>
      <c r="H186" s="49">
        <v>6</v>
      </c>
    </row>
    <row r="187" spans="1:8" x14ac:dyDescent="0.25">
      <c r="A187" s="51"/>
      <c r="B187"/>
      <c r="C187"/>
      <c r="D187" s="52"/>
      <c r="E187" s="52"/>
    </row>
    <row r="188" spans="1:8" ht="19.5" thickBot="1" x14ac:dyDescent="0.35">
      <c r="A188" s="10" t="s">
        <v>139</v>
      </c>
      <c r="B188" s="22"/>
      <c r="C188" s="22"/>
      <c r="D188" s="12"/>
      <c r="E188" s="13"/>
    </row>
    <row r="189" spans="1:8" ht="16.5" thickBot="1" x14ac:dyDescent="0.3">
      <c r="A189" s="53" t="s">
        <v>3</v>
      </c>
      <c r="B189" s="15" t="s">
        <v>4</v>
      </c>
      <c r="C189" s="15" t="s">
        <v>5</v>
      </c>
      <c r="D189" s="16"/>
      <c r="E189" s="16"/>
      <c r="F189" s="15" t="s">
        <v>7</v>
      </c>
      <c r="G189" s="15" t="s">
        <v>8</v>
      </c>
      <c r="H189" s="14" t="s">
        <v>9</v>
      </c>
    </row>
    <row r="190" spans="1:8" x14ac:dyDescent="0.25">
      <c r="A190" s="17">
        <v>1</v>
      </c>
      <c r="B190" s="18" t="s">
        <v>114</v>
      </c>
      <c r="C190" s="18" t="s">
        <v>140</v>
      </c>
      <c r="D190" s="42"/>
      <c r="E190" s="50"/>
      <c r="F190" s="26">
        <f>6+15+15+20+15+18+15+10+15+10+10+18+2+4</f>
        <v>173</v>
      </c>
      <c r="G190" s="26">
        <f>6+15+15+20+15+18+15+10+15+10+10+18+2+4</f>
        <v>173</v>
      </c>
      <c r="H190" s="24">
        <v>10</v>
      </c>
    </row>
  </sheetData>
  <mergeCells count="2">
    <mergeCell ref="C1:G4"/>
    <mergeCell ref="C123:E1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2021-08-23T02:21:16Z</dcterms:modified>
</cp:coreProperties>
</file>